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C:\Users\Pedro Pablo Moreno\Desktop\PERSONAL PP\DOCENCIA\CANAC\"/>
    </mc:Choice>
  </mc:AlternateContent>
  <xr:revisionPtr revIDLastSave="0" documentId="13_ncr:1_{5A4DBD81-2668-4982-8727-B86ADD13E943}" xr6:coauthVersionLast="47" xr6:coauthVersionMax="47" xr10:uidLastSave="{00000000-0000-0000-0000-000000000000}"/>
  <bookViews>
    <workbookView xWindow="-120" yWindow="-120" windowWidth="20730" windowHeight="11160" activeTab="1" xr2:uid="{8D4E9B07-9B75-4DF6-BEAD-C3336C64ACF0}"/>
  </bookViews>
  <sheets>
    <sheet name="PUNTO DE EQUILIBRIO UN ITEM" sheetId="1" r:id="rId1"/>
    <sheet name="PUNTO DE EQUILIBRO MULTI ITEM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17" i="2" l="1"/>
  <c r="G16" i="2"/>
  <c r="G15" i="2"/>
  <c r="G14" i="2"/>
  <c r="G13" i="2"/>
  <c r="G12" i="2"/>
  <c r="B5" i="2" s="1"/>
  <c r="A30" i="2" s="1"/>
  <c r="M13" i="2"/>
  <c r="AL23" i="2"/>
  <c r="AL22" i="2"/>
  <c r="AL21" i="2"/>
  <c r="AL20" i="2"/>
  <c r="AL19" i="2"/>
  <c r="AL18" i="2"/>
  <c r="AL17" i="2"/>
  <c r="AL16" i="2"/>
  <c r="AL15" i="2"/>
  <c r="AL14" i="2"/>
  <c r="AL13" i="2"/>
  <c r="AL12" i="2"/>
  <c r="AG23" i="2"/>
  <c r="AG22" i="2"/>
  <c r="AG21" i="2"/>
  <c r="AG20" i="2"/>
  <c r="AG19" i="2"/>
  <c r="AG18" i="2"/>
  <c r="AG17" i="2"/>
  <c r="AG16" i="2"/>
  <c r="AG15" i="2"/>
  <c r="AG14" i="2"/>
  <c r="AG13" i="2"/>
  <c r="AG12" i="2"/>
  <c r="AB23" i="2"/>
  <c r="AB22" i="2"/>
  <c r="AB21" i="2"/>
  <c r="AB20" i="2"/>
  <c r="AB19" i="2"/>
  <c r="AB18" i="2"/>
  <c r="AB17" i="2"/>
  <c r="AB16" i="2"/>
  <c r="AB15" i="2"/>
  <c r="AB14" i="2"/>
  <c r="AB13" i="2"/>
  <c r="AB12" i="2"/>
  <c r="W23" i="2"/>
  <c r="W22" i="2"/>
  <c r="W21" i="2"/>
  <c r="W20" i="2"/>
  <c r="W19" i="2"/>
  <c r="W18" i="2"/>
  <c r="W17" i="2"/>
  <c r="W16" i="2"/>
  <c r="W15" i="2"/>
  <c r="W14" i="2"/>
  <c r="W13" i="2"/>
  <c r="W12" i="2"/>
  <c r="R23" i="2"/>
  <c r="R22" i="2"/>
  <c r="R21" i="2"/>
  <c r="R20" i="2"/>
  <c r="R19" i="2"/>
  <c r="R18" i="2"/>
  <c r="R17" i="2"/>
  <c r="R16" i="2"/>
  <c r="R15" i="2"/>
  <c r="R14" i="2"/>
  <c r="R13" i="2"/>
  <c r="R12" i="2"/>
  <c r="M23" i="2"/>
  <c r="M22" i="2"/>
  <c r="M21" i="2"/>
  <c r="M20" i="2"/>
  <c r="M19" i="2"/>
  <c r="M18" i="2"/>
  <c r="M17" i="2"/>
  <c r="M16" i="2"/>
  <c r="M15" i="2"/>
  <c r="M14" i="2"/>
  <c r="M12" i="2"/>
  <c r="B10" i="2"/>
  <c r="H4" i="2" l="1"/>
  <c r="M10" i="2"/>
  <c r="F12" i="2" s="1"/>
  <c r="H12" i="2" s="1"/>
  <c r="R10" i="2"/>
  <c r="F13" i="2" s="1"/>
  <c r="H13" i="2" s="1"/>
  <c r="AB10" i="2"/>
  <c r="F15" i="2" s="1"/>
  <c r="H15" i="2" s="1"/>
  <c r="AG10" i="2"/>
  <c r="F16" i="2" s="1"/>
  <c r="H16" i="2" s="1"/>
  <c r="AL10" i="2"/>
  <c r="F17" i="2" s="1"/>
  <c r="H17" i="2" s="1"/>
  <c r="W10" i="2"/>
  <c r="F14" i="2" s="1"/>
  <c r="H14" i="2" s="1"/>
  <c r="C30" i="2"/>
  <c r="B6" i="2" l="1"/>
  <c r="D7" i="2" s="1"/>
  <c r="B30" i="2"/>
  <c r="D30" i="2" s="1"/>
  <c r="B11" i="1" l="1"/>
  <c r="C32" i="1" s="1"/>
  <c r="H25" i="1"/>
  <c r="H24" i="1"/>
  <c r="H23" i="1"/>
  <c r="H22" i="1"/>
  <c r="H21" i="1"/>
  <c r="H14" i="1"/>
  <c r="H20" i="1"/>
  <c r="H19" i="1"/>
  <c r="H18" i="1"/>
  <c r="H17" i="1"/>
  <c r="H16" i="1"/>
  <c r="H15" i="1"/>
  <c r="A32" i="1"/>
  <c r="H11" i="1" l="1"/>
  <c r="D8" i="1" s="1"/>
  <c r="B7" i="1" l="1"/>
  <c r="H5" i="1"/>
  <c r="B32" i="1"/>
  <c r="D32" i="1" s="1"/>
</calcChain>
</file>

<file path=xl/sharedStrings.xml><?xml version="1.0" encoding="utf-8"?>
<sst xmlns="http://schemas.openxmlformats.org/spreadsheetml/2006/main" count="215" uniqueCount="54">
  <si>
    <t>Resultado:</t>
  </si>
  <si>
    <t>PRODUCTO</t>
  </si>
  <si>
    <t xml:space="preserve"> </t>
  </si>
  <si>
    <t>PUNTO DE EQUILIBRIO</t>
  </si>
  <si>
    <t>PRECIO UNITARIO</t>
  </si>
  <si>
    <t>Utilidad por Item (Vrs Costo Variable)</t>
  </si>
  <si>
    <t>MARGEN DE UTILIDAD POR UNIDAD</t>
  </si>
  <si>
    <t>Detalle los costos</t>
  </si>
  <si>
    <t>COSTO VARIABLE</t>
  </si>
  <si>
    <t>DESCRIPCIÓN</t>
  </si>
  <si>
    <t>VALOR</t>
  </si>
  <si>
    <t>CANTIDAD</t>
  </si>
  <si>
    <t>IMPORTE</t>
  </si>
  <si>
    <t>Alquiler</t>
  </si>
  <si>
    <t>Luz</t>
  </si>
  <si>
    <t xml:space="preserve">Botones </t>
  </si>
  <si>
    <t xml:space="preserve">Hilo </t>
  </si>
  <si>
    <t xml:space="preserve">Empaque </t>
  </si>
  <si>
    <t xml:space="preserve">Etiquetado </t>
  </si>
  <si>
    <t>Cambie las unidades a producir y observe los cambios</t>
  </si>
  <si>
    <t>UNIDADES A PRODUCIR</t>
  </si>
  <si>
    <t>VENTAS
TOTALES</t>
  </si>
  <si>
    <t>COSTOS
TOTALES</t>
  </si>
  <si>
    <t>UTILIDAD
TOTAL</t>
  </si>
  <si>
    <t>CONCEPTO</t>
  </si>
  <si>
    <t>Punto de Euilibrio</t>
  </si>
  <si>
    <t>Es el número mínimo de unidades que una empresa necesita vender para que el beneficio en ese momento sea cero. Es decir, cuando los costes totales igualan a los ingresos totales por venta.</t>
  </si>
  <si>
    <t>PROCEDIMIENTO</t>
  </si>
  <si>
    <t>Pasos para calcular punto de equilibrio</t>
  </si>
  <si>
    <r>
      <rPr>
        <b/>
        <sz val="14"/>
        <color theme="1"/>
        <rFont val="Calibri"/>
        <family val="2"/>
      </rPr>
      <t>Fórmula para saber cómo calcular el punto de equilibrio</t>
    </r>
    <r>
      <rPr>
        <sz val="14"/>
        <color theme="1"/>
        <rFont val="Calibri"/>
        <family val="2"/>
      </rPr>
      <t xml:space="preserve">
1.Resta el costo unitario variable del precio de venta unitario.                                                                                            2. Divide los costos fijos por el margen de ganancia que te arrojó el primer paso.
3. El resultado es el número de unidades que debes vender para comenzar a percibir ganancias.</t>
    </r>
  </si>
  <si>
    <t>UNIDADES MÍNIMAS A VENDER</t>
  </si>
  <si>
    <t>COSTOS FIJOS</t>
  </si>
  <si>
    <t>Simulando supuestos (LLENAR SOLO CUADRO AZUL)</t>
  </si>
  <si>
    <t>Simulando supuestos (LLENAR SÓLO CUADROS AMARILLOS)</t>
  </si>
  <si>
    <t>Insumos</t>
  </si>
  <si>
    <t>Costo Fijo</t>
  </si>
  <si>
    <t>COSTO FIJO (MENSUAL)</t>
  </si>
  <si>
    <t>Mantenimiento</t>
  </si>
  <si>
    <t>Parqueo</t>
  </si>
  <si>
    <t>Internet</t>
  </si>
  <si>
    <t>Timbres</t>
  </si>
  <si>
    <t>Insumos de oficina</t>
  </si>
  <si>
    <t>Atención al cliente</t>
  </si>
  <si>
    <t>ITEM 1</t>
  </si>
  <si>
    <t>ITEM 2</t>
  </si>
  <si>
    <t>ITEM 3</t>
  </si>
  <si>
    <t>ITEM 4</t>
  </si>
  <si>
    <t>ITEM 5</t>
  </si>
  <si>
    <t>ITEM 6</t>
  </si>
  <si>
    <t>RESUMEN</t>
  </si>
  <si>
    <t>PRECIO DE VENTA</t>
  </si>
  <si>
    <t>PRECIO UNITARIO PROMEDIO</t>
  </si>
  <si>
    <t>UTILIDAD</t>
  </si>
  <si>
    <t>DETALLE GASTOS FIJOS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</si>
</sst>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quot;* #,##0.00_-;\-&quot;Q&quot;* #,##0.00_-;_-&quot;Q&quot;* &quot;-&quot;??_-;_-@_-"/>
    <numFmt numFmtId="164" formatCode="_-&quot;Q&quot;* #,##0.00_-;\-&quot;Q&quot;* #,##0.00_-;_-&quot;Q&quot;* &quot;-&quot;??_-;_-@"/>
    <numFmt numFmtId="165" formatCode="&quot;$&quot;\ #,##0.00"/>
    <numFmt numFmtId="166" formatCode="0.0"/>
  </numFmts>
  <fonts count="23" x14ac:knownFonts="1">
    <font>
      <sz val="11"/>
      <color theme="1"/>
      <name val="Calibri"/>
      <family val="2"/>
      <scheme val="minor"/>
    </font>
    <font>
      <sz val="11"/>
      <color theme="1"/>
      <name val="Calibri"/>
      <family val="2"/>
      <scheme val="minor"/>
    </font>
    <font>
      <sz val="11"/>
      <color theme="1"/>
      <name val="Calibri"/>
      <family val="2"/>
    </font>
    <font>
      <i/>
      <sz val="16"/>
      <color rgb="FF7F7F7F"/>
      <name val="Calibri"/>
      <family val="2"/>
    </font>
    <font>
      <b/>
      <sz val="13"/>
      <color rgb="FFFFC000"/>
      <name val="Calibri"/>
      <family val="2"/>
    </font>
    <font>
      <b/>
      <sz val="16"/>
      <color rgb="FF595959"/>
      <name val="Calibri"/>
      <family val="2"/>
    </font>
    <font>
      <sz val="12"/>
      <name val="Arial"/>
      <family val="2"/>
    </font>
    <font>
      <b/>
      <sz val="11"/>
      <color theme="1"/>
      <name val="Calibri"/>
      <family val="2"/>
    </font>
    <font>
      <b/>
      <sz val="14"/>
      <color theme="0"/>
      <name val="Calibri"/>
      <family val="2"/>
    </font>
    <font>
      <sz val="12"/>
      <color theme="1"/>
      <name val="Calibri"/>
      <family val="2"/>
    </font>
    <font>
      <b/>
      <sz val="16"/>
      <color theme="1"/>
      <name val="Calibri"/>
      <family val="2"/>
    </font>
    <font>
      <b/>
      <sz val="14"/>
      <color theme="4"/>
      <name val="Calibri"/>
      <family val="2"/>
    </font>
    <font>
      <b/>
      <sz val="13"/>
      <color rgb="FF8745EC"/>
      <name val="Calibri"/>
      <family val="2"/>
    </font>
    <font>
      <sz val="16"/>
      <color theme="1"/>
      <name val="Calibri"/>
      <family val="2"/>
    </font>
    <font>
      <b/>
      <sz val="12"/>
      <color theme="0"/>
      <name val="Calibri"/>
      <family val="2"/>
    </font>
    <font>
      <b/>
      <sz val="11"/>
      <color theme="0"/>
      <name val="Calibri"/>
      <family val="2"/>
    </font>
    <font>
      <sz val="14"/>
      <color rgb="FF595959"/>
      <name val="Calibri"/>
      <family val="2"/>
    </font>
    <font>
      <sz val="14"/>
      <color theme="1"/>
      <name val="Calibri"/>
      <family val="2"/>
    </font>
    <font>
      <i/>
      <u/>
      <sz val="18"/>
      <color rgb="FF7F7F7F"/>
      <name val="Calibri"/>
      <family val="2"/>
    </font>
    <font>
      <i/>
      <sz val="14"/>
      <color rgb="FF7F7F7F"/>
      <name val="Calibri"/>
      <family val="2"/>
    </font>
    <font>
      <sz val="14"/>
      <color rgb="FF7F7F7F"/>
      <name val="Calibri"/>
      <family val="2"/>
    </font>
    <font>
      <b/>
      <sz val="14"/>
      <color theme="1"/>
      <name val="Calibri"/>
      <family val="2"/>
    </font>
    <font>
      <b/>
      <sz val="14"/>
      <color theme="7"/>
      <name val="Calibri"/>
      <family val="2"/>
    </font>
  </fonts>
  <fills count="11">
    <fill>
      <patternFill patternType="none"/>
    </fill>
    <fill>
      <patternFill patternType="gray125"/>
    </fill>
    <fill>
      <patternFill patternType="solid">
        <fgColor rgb="FF002060"/>
        <bgColor rgb="FF002060"/>
      </patternFill>
    </fill>
    <fill>
      <patternFill patternType="solid">
        <fgColor rgb="FFF8F3FF"/>
        <bgColor rgb="FFF8F3FF"/>
      </patternFill>
    </fill>
    <fill>
      <patternFill patternType="solid">
        <fgColor rgb="FFFFFF00"/>
        <bgColor rgb="FFFFFF00"/>
      </patternFill>
    </fill>
    <fill>
      <patternFill patternType="solid">
        <fgColor theme="8" tint="0.39997558519241921"/>
        <bgColor indexed="64"/>
      </patternFill>
    </fill>
    <fill>
      <patternFill patternType="solid">
        <fgColor rgb="FFFFC000"/>
        <bgColor indexed="64"/>
      </patternFill>
    </fill>
    <fill>
      <patternFill patternType="solid">
        <fgColor rgb="FFF2F2F2"/>
        <bgColor rgb="FFF2F2F2"/>
      </patternFill>
    </fill>
    <fill>
      <patternFill patternType="solid">
        <fgColor rgb="FFD9E2F3"/>
        <bgColor rgb="FFD9E2F3"/>
      </patternFill>
    </fill>
    <fill>
      <patternFill patternType="solid">
        <fgColor theme="4" tint="-0.249977111117893"/>
        <bgColor indexed="64"/>
      </patternFill>
    </fill>
    <fill>
      <patternFill patternType="solid">
        <fgColor theme="0"/>
        <bgColor indexed="64"/>
      </patternFill>
    </fill>
  </fills>
  <borders count="21">
    <border>
      <left/>
      <right/>
      <top/>
      <bottom/>
      <diagonal/>
    </border>
    <border>
      <left style="medium">
        <color rgb="FFF8F3FF"/>
      </left>
      <right/>
      <top style="medium">
        <color rgb="FFF8F3FF"/>
      </top>
      <bottom style="medium">
        <color rgb="FFF8F3FF"/>
      </bottom>
      <diagonal/>
    </border>
    <border>
      <left/>
      <right/>
      <top style="medium">
        <color rgb="FFF8F3FF"/>
      </top>
      <bottom style="medium">
        <color rgb="FFF8F3FF"/>
      </bottom>
      <diagonal/>
    </border>
    <border>
      <left/>
      <right style="medium">
        <color rgb="FFF8F3FF"/>
      </right>
      <top style="medium">
        <color rgb="FFF8F3FF"/>
      </top>
      <bottom style="medium">
        <color rgb="FFF8F3FF"/>
      </bottom>
      <diagonal/>
    </border>
    <border>
      <left style="medium">
        <color theme="0"/>
      </left>
      <right style="medium">
        <color theme="0"/>
      </right>
      <top style="medium">
        <color theme="0"/>
      </top>
      <bottom/>
      <diagonal/>
    </border>
    <border>
      <left style="medium">
        <color theme="0"/>
      </left>
      <right/>
      <top/>
      <bottom/>
      <diagonal/>
    </border>
    <border>
      <left style="medium">
        <color theme="0"/>
      </left>
      <right style="medium">
        <color theme="0"/>
      </right>
      <top/>
      <bottom style="medium">
        <color theme="0"/>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rgb="FFF2F2F2"/>
      </left>
      <right style="medium">
        <color rgb="FFF2F2F2"/>
      </right>
      <top style="medium">
        <color rgb="FFF2F2F2"/>
      </top>
      <bottom style="medium">
        <color rgb="FFF2F2F2"/>
      </bottom>
      <diagonal/>
    </border>
    <border>
      <left style="medium">
        <color rgb="FFF2F2F2"/>
      </left>
      <right/>
      <top style="medium">
        <color rgb="FFF2F2F2"/>
      </top>
      <bottom style="medium">
        <color rgb="FFF2F2F2"/>
      </bottom>
      <diagonal/>
    </border>
    <border>
      <left style="medium">
        <color rgb="FFF2F2F2"/>
      </left>
      <right style="medium">
        <color rgb="FFF2F2F2"/>
      </right>
      <top style="medium">
        <color rgb="FFF2F2F2"/>
      </top>
      <bottom/>
      <diagonal/>
    </border>
    <border>
      <left style="medium">
        <color rgb="FFF2F2F2"/>
      </left>
      <right/>
      <top style="medium">
        <color rgb="FFF2F2F2"/>
      </top>
      <bottom/>
      <diagonal/>
    </border>
    <border>
      <left style="medium">
        <color theme="0"/>
      </left>
      <right style="medium">
        <color theme="0"/>
      </right>
      <top/>
      <bottom/>
      <diagonal/>
    </border>
    <border>
      <left/>
      <right/>
      <top style="medium">
        <color rgb="FFF8F3FF"/>
      </top>
      <bottom/>
      <diagonal/>
    </border>
    <border>
      <left style="medium">
        <color indexed="64"/>
      </left>
      <right style="medium">
        <color indexed="64"/>
      </right>
      <top style="medium">
        <color indexed="64"/>
      </top>
      <bottom style="medium">
        <color indexed="64"/>
      </bottom>
      <diagonal/>
    </border>
    <border>
      <left/>
      <right/>
      <top/>
      <bottom style="medium">
        <color theme="0"/>
      </bottom>
      <diagonal/>
    </border>
    <border>
      <left style="medium">
        <color theme="0"/>
      </left>
      <right/>
      <top style="medium">
        <color theme="0"/>
      </top>
      <bottom/>
      <diagonal/>
    </border>
    <border>
      <left/>
      <right/>
      <top style="medium">
        <color theme="0"/>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88">
    <xf numFmtId="0" fontId="0" fillId="0" borderId="0" xfId="0"/>
    <xf numFmtId="0" fontId="2" fillId="0" borderId="0" xfId="0" applyFont="1" applyAlignment="1">
      <alignment vertical="center"/>
    </xf>
    <xf numFmtId="0" fontId="2" fillId="0" borderId="0" xfId="0" applyFont="1"/>
    <xf numFmtId="0" fontId="2" fillId="2" borderId="0" xfId="0" applyFont="1" applyFill="1"/>
    <xf numFmtId="0" fontId="0" fillId="0" borderId="0" xfId="0"/>
    <xf numFmtId="0" fontId="4" fillId="3" borderId="0" xfId="0" applyFont="1" applyFill="1" applyAlignment="1">
      <alignment horizontal="left" vertical="center"/>
    </xf>
    <xf numFmtId="0" fontId="7" fillId="0" borderId="0" xfId="0" applyFont="1" applyAlignment="1">
      <alignment vertical="center"/>
    </xf>
    <xf numFmtId="0" fontId="11" fillId="0" borderId="0" xfId="0" applyFont="1"/>
    <xf numFmtId="164" fontId="7" fillId="0" borderId="0" xfId="0" applyNumberFormat="1" applyFont="1" applyAlignment="1">
      <alignment vertical="center"/>
    </xf>
    <xf numFmtId="165" fontId="7" fillId="0" borderId="0" xfId="0" applyNumberFormat="1" applyFont="1" applyAlignment="1">
      <alignment vertical="center"/>
    </xf>
    <xf numFmtId="0" fontId="12" fillId="0" borderId="0" xfId="0" applyFont="1" applyAlignment="1">
      <alignment horizontal="left" vertical="center"/>
    </xf>
    <xf numFmtId="0" fontId="13" fillId="6" borderId="0" xfId="0" applyFont="1" applyFill="1" applyAlignment="1">
      <alignment horizontal="right"/>
    </xf>
    <xf numFmtId="9" fontId="13" fillId="6" borderId="0" xfId="2" applyFont="1" applyFill="1" applyAlignment="1">
      <alignment horizontal="right"/>
    </xf>
    <xf numFmtId="0" fontId="2" fillId="0" borderId="0" xfId="0" applyFont="1" applyAlignment="1">
      <alignment horizontal="center"/>
    </xf>
    <xf numFmtId="44" fontId="2" fillId="0" borderId="0" xfId="0" applyNumberFormat="1" applyFont="1" applyAlignment="1">
      <alignment horizontal="center"/>
    </xf>
    <xf numFmtId="0" fontId="14" fillId="2" borderId="7" xfId="0" applyFont="1" applyFill="1" applyBorder="1" applyAlignment="1">
      <alignment horizontal="center" vertical="center"/>
    </xf>
    <xf numFmtId="164" fontId="8" fillId="2" borderId="7" xfId="0" applyNumberFormat="1" applyFont="1" applyFill="1" applyBorder="1" applyAlignment="1">
      <alignment horizontal="center" vertical="center"/>
    </xf>
    <xf numFmtId="0" fontId="2" fillId="0" borderId="0" xfId="0" applyFont="1" applyAlignment="1">
      <alignment vertical="center"/>
    </xf>
    <xf numFmtId="0" fontId="15" fillId="0" borderId="0" xfId="0" applyFont="1"/>
    <xf numFmtId="165" fontId="15" fillId="0" borderId="0" xfId="0" applyNumberFormat="1" applyFont="1"/>
    <xf numFmtId="0" fontId="4" fillId="3" borderId="0" xfId="0" applyFont="1" applyFill="1" applyAlignment="1">
      <alignment horizontal="center" vertical="center"/>
    </xf>
    <xf numFmtId="0" fontId="16" fillId="0" borderId="11" xfId="0" applyFont="1" applyBorder="1" applyAlignment="1">
      <alignment horizontal="left" vertical="center"/>
    </xf>
    <xf numFmtId="164" fontId="16" fillId="4" borderId="11" xfId="0" applyNumberFormat="1" applyFont="1" applyFill="1" applyBorder="1" applyAlignment="1">
      <alignment horizontal="left" vertical="center"/>
    </xf>
    <xf numFmtId="164" fontId="16" fillId="4" borderId="11" xfId="0" applyNumberFormat="1" applyFont="1" applyFill="1" applyBorder="1" applyAlignment="1">
      <alignment horizontal="center" vertical="center"/>
    </xf>
    <xf numFmtId="0" fontId="16" fillId="4" borderId="12" xfId="0" applyFont="1" applyFill="1" applyBorder="1" applyAlignment="1">
      <alignment horizontal="center" vertical="center"/>
    </xf>
    <xf numFmtId="164" fontId="16" fillId="7" borderId="7" xfId="0" applyNumberFormat="1" applyFont="1" applyFill="1" applyBorder="1" applyAlignment="1">
      <alignment horizontal="center" vertical="center"/>
    </xf>
    <xf numFmtId="164" fontId="2" fillId="0" borderId="0" xfId="0" applyNumberFormat="1" applyFont="1"/>
    <xf numFmtId="0" fontId="16" fillId="0" borderId="13" xfId="0" applyFont="1" applyBorder="1" applyAlignment="1">
      <alignment horizontal="left" vertical="center"/>
    </xf>
    <xf numFmtId="164" fontId="16" fillId="4" borderId="13" xfId="0" applyNumberFormat="1" applyFont="1" applyFill="1" applyBorder="1" applyAlignment="1">
      <alignment horizontal="left" vertical="center"/>
    </xf>
    <xf numFmtId="164" fontId="16" fillId="4" borderId="13" xfId="0" applyNumberFormat="1" applyFont="1" applyFill="1" applyBorder="1" applyAlignment="1">
      <alignment horizontal="center" vertical="center"/>
    </xf>
    <xf numFmtId="0" fontId="16" fillId="4" borderId="14" xfId="0" applyFont="1" applyFill="1" applyBorder="1" applyAlignment="1">
      <alignment horizontal="center" vertical="center"/>
    </xf>
    <xf numFmtId="0" fontId="9" fillId="0" borderId="0" xfId="0" applyFont="1" applyAlignment="1">
      <alignment horizontal="center" vertical="center"/>
    </xf>
    <xf numFmtId="0" fontId="17" fillId="0" borderId="0" xfId="0" applyFont="1"/>
    <xf numFmtId="0" fontId="9" fillId="0" borderId="0" xfId="0" applyFont="1"/>
    <xf numFmtId="0" fontId="19" fillId="0" borderId="5" xfId="0" applyFont="1" applyBorder="1" applyAlignment="1">
      <alignment vertical="center"/>
    </xf>
    <xf numFmtId="0" fontId="3" fillId="0" borderId="0" xfId="0" applyFont="1" applyAlignment="1">
      <alignment vertical="top"/>
    </xf>
    <xf numFmtId="0" fontId="20" fillId="0" borderId="0" xfId="0" applyFont="1" applyAlignment="1">
      <alignment vertical="center"/>
    </xf>
    <xf numFmtId="0" fontId="4" fillId="3" borderId="7" xfId="0" applyFont="1" applyFill="1" applyBorder="1" applyAlignment="1">
      <alignment horizontal="center" vertical="center" wrapText="1"/>
    </xf>
    <xf numFmtId="0" fontId="7" fillId="0" borderId="0" xfId="0" applyFont="1" applyAlignment="1">
      <alignment horizontal="center" vertical="center"/>
    </xf>
    <xf numFmtId="0" fontId="17" fillId="0" borderId="0" xfId="0" applyFont="1" applyAlignment="1">
      <alignment vertical="center"/>
    </xf>
    <xf numFmtId="166" fontId="11" fillId="0" borderId="0" xfId="0" applyNumberFormat="1" applyFont="1" applyAlignment="1">
      <alignment horizontal="center" vertical="center"/>
    </xf>
    <xf numFmtId="0" fontId="2" fillId="8" borderId="4" xfId="0" applyFont="1" applyFill="1" applyBorder="1" applyAlignment="1">
      <alignment vertical="center"/>
    </xf>
    <xf numFmtId="0" fontId="7" fillId="8" borderId="15" xfId="0" applyFont="1" applyFill="1" applyBorder="1" applyAlignment="1">
      <alignment vertical="center"/>
    </xf>
    <xf numFmtId="0" fontId="2" fillId="8" borderId="6" xfId="0" applyFont="1" applyFill="1" applyBorder="1" applyAlignment="1">
      <alignment vertical="center"/>
    </xf>
    <xf numFmtId="0" fontId="7" fillId="8" borderId="7" xfId="0" applyFont="1" applyFill="1" applyBorder="1" applyAlignment="1">
      <alignment vertical="center" wrapText="1"/>
    </xf>
    <xf numFmtId="44" fontId="7" fillId="0" borderId="0" xfId="1" applyFont="1" applyAlignment="1">
      <alignment vertical="center"/>
    </xf>
    <xf numFmtId="0" fontId="4" fillId="3" borderId="6" xfId="0" applyFont="1" applyFill="1" applyBorder="1" applyAlignment="1">
      <alignment horizontal="center" vertical="center" wrapText="1"/>
    </xf>
    <xf numFmtId="2" fontId="8" fillId="9" borderId="17" xfId="0" applyNumberFormat="1" applyFont="1" applyFill="1" applyBorder="1" applyAlignment="1">
      <alignment horizontal="center" vertical="center"/>
    </xf>
    <xf numFmtId="0" fontId="16" fillId="0" borderId="0" xfId="0" applyFont="1" applyBorder="1" applyAlignment="1">
      <alignment horizontal="left" vertical="center"/>
    </xf>
    <xf numFmtId="165" fontId="16" fillId="0" borderId="0" xfId="0" applyNumberFormat="1" applyFont="1" applyBorder="1" applyAlignment="1">
      <alignment horizontal="left" vertical="center"/>
    </xf>
    <xf numFmtId="0" fontId="3" fillId="0" borderId="0" xfId="0" applyFont="1" applyAlignment="1">
      <alignment vertical="center"/>
    </xf>
    <xf numFmtId="0" fontId="6" fillId="0" borderId="0" xfId="0" applyFont="1" applyBorder="1"/>
    <xf numFmtId="0" fontId="4" fillId="3" borderId="0" xfId="0" applyFont="1" applyFill="1" applyBorder="1" applyAlignment="1">
      <alignment horizontal="center" vertical="center" wrapText="1"/>
    </xf>
    <xf numFmtId="164" fontId="16" fillId="7" borderId="0" xfId="0" applyNumberFormat="1" applyFont="1" applyFill="1" applyBorder="1" applyAlignment="1">
      <alignment horizontal="center" vertical="center"/>
    </xf>
    <xf numFmtId="0" fontId="18" fillId="0" borderId="0" xfId="0" applyFont="1" applyBorder="1" applyAlignment="1">
      <alignment vertical="top"/>
    </xf>
    <xf numFmtId="0" fontId="6" fillId="10" borderId="0" xfId="0" applyFont="1" applyFill="1" applyBorder="1"/>
    <xf numFmtId="44" fontId="10" fillId="10" borderId="0" xfId="0" applyNumberFormat="1" applyFont="1" applyFill="1" applyBorder="1" applyAlignment="1">
      <alignment horizontal="center"/>
    </xf>
    <xf numFmtId="9" fontId="13" fillId="10" borderId="0" xfId="2" applyFont="1" applyFill="1" applyAlignment="1">
      <alignment horizontal="right"/>
    </xf>
    <xf numFmtId="164" fontId="17" fillId="0" borderId="0" xfId="0" applyNumberFormat="1" applyFont="1" applyAlignment="1">
      <alignment vertical="center"/>
    </xf>
    <xf numFmtId="44" fontId="17" fillId="0" borderId="0" xfId="0" applyNumberFormat="1" applyFont="1" applyAlignment="1">
      <alignment vertical="center"/>
    </xf>
    <xf numFmtId="0" fontId="18" fillId="0" borderId="0" xfId="0" applyFont="1" applyBorder="1" applyAlignment="1">
      <alignment horizontal="center" vertical="top"/>
    </xf>
    <xf numFmtId="0" fontId="22" fillId="7" borderId="0" xfId="0" applyFont="1" applyFill="1" applyAlignment="1">
      <alignment horizontal="center" vertical="center"/>
    </xf>
    <xf numFmtId="0" fontId="6" fillId="0" borderId="0" xfId="0" applyFont="1"/>
    <xf numFmtId="0" fontId="17" fillId="7" borderId="0" xfId="0" applyFont="1" applyFill="1" applyAlignment="1">
      <alignment horizontal="left" vertical="center" wrapText="1"/>
    </xf>
    <xf numFmtId="44" fontId="10" fillId="5" borderId="16" xfId="0" applyNumberFormat="1" applyFont="1" applyFill="1" applyBorder="1" applyAlignment="1">
      <alignment horizontal="center"/>
    </xf>
    <xf numFmtId="0" fontId="3" fillId="0" borderId="0" xfId="0" applyFont="1" applyAlignment="1">
      <alignment horizontal="left" vertical="center"/>
    </xf>
    <xf numFmtId="0" fontId="2" fillId="0" borderId="0" xfId="0" applyFont="1" applyAlignment="1">
      <alignment vertical="center"/>
    </xf>
    <xf numFmtId="0" fontId="0" fillId="0" borderId="0" xfId="0"/>
    <xf numFmtId="0" fontId="14" fillId="2" borderId="8" xfId="0" applyFont="1" applyFill="1" applyBorder="1" applyAlignment="1">
      <alignment horizontal="center" vertical="center"/>
    </xf>
    <xf numFmtId="0" fontId="6" fillId="0" borderId="9" xfId="0" applyFont="1" applyBorder="1"/>
    <xf numFmtId="0" fontId="6" fillId="0" borderId="10" xfId="0" applyFont="1" applyBorder="1"/>
    <xf numFmtId="0" fontId="4" fillId="3" borderId="8" xfId="0" applyFont="1" applyFill="1" applyBorder="1" applyAlignment="1">
      <alignment horizontal="center" vertical="center"/>
    </xf>
    <xf numFmtId="0" fontId="21" fillId="0" borderId="0" xfId="0" applyFont="1" applyAlignment="1">
      <alignment horizontal="center" vertical="center"/>
    </xf>
    <xf numFmtId="0" fontId="3" fillId="0" borderId="0" xfId="0" applyFont="1" applyAlignment="1">
      <alignment horizontal="center" vertical="top"/>
    </xf>
    <xf numFmtId="0" fontId="5" fillId="0" borderId="1" xfId="0" applyFont="1" applyBorder="1" applyAlignment="1">
      <alignment horizontal="center" vertical="center"/>
    </xf>
    <xf numFmtId="0" fontId="6" fillId="0" borderId="2" xfId="0" applyFont="1" applyBorder="1"/>
    <xf numFmtId="0" fontId="6" fillId="0" borderId="3" xfId="0" applyFont="1" applyBorder="1"/>
    <xf numFmtId="0" fontId="4" fillId="3" borderId="0" xfId="0" applyFont="1" applyFill="1" applyAlignment="1">
      <alignment horizontal="center" vertical="center"/>
    </xf>
    <xf numFmtId="1" fontId="8" fillId="2" borderId="4" xfId="0" applyNumberFormat="1" applyFont="1" applyFill="1" applyBorder="1" applyAlignment="1">
      <alignment horizontal="center" vertical="center" wrapText="1"/>
    </xf>
    <xf numFmtId="0" fontId="6" fillId="0" borderId="6" xfId="0" applyFont="1" applyBorder="1"/>
    <xf numFmtId="0" fontId="9" fillId="0" borderId="5" xfId="0" applyFont="1" applyBorder="1" applyAlignment="1">
      <alignment horizontal="center" vertical="center" wrapText="1"/>
    </xf>
    <xf numFmtId="0" fontId="6" fillId="0" borderId="5" xfId="0" applyFont="1" applyBorder="1" applyAlignment="1">
      <alignment vertical="center"/>
    </xf>
    <xf numFmtId="164" fontId="10" fillId="4" borderId="1" xfId="0" applyNumberFormat="1" applyFont="1" applyFill="1" applyBorder="1" applyAlignment="1">
      <alignment horizontal="center" vertical="center"/>
    </xf>
    <xf numFmtId="0" fontId="3" fillId="0" borderId="18" xfId="0" applyFont="1" applyBorder="1" applyAlignment="1">
      <alignment horizontal="center" vertical="center"/>
    </xf>
    <xf numFmtId="0" fontId="14" fillId="2" borderId="9"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19" xfId="0" applyFont="1" applyFill="1" applyBorder="1" applyAlignment="1">
      <alignment horizontal="center" vertical="center"/>
    </xf>
    <xf numFmtId="0" fontId="14" fillId="2" borderId="20" xfId="0" applyFont="1" applyFill="1" applyBorder="1" applyAlignment="1">
      <alignment horizontal="center" vertical="center"/>
    </xf>
  </cellXfs>
  <cellStyles count="3">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962025</xdr:colOff>
      <xdr:row>0</xdr:row>
      <xdr:rowOff>133350</xdr:rowOff>
    </xdr:from>
    <xdr:ext cx="5962650" cy="781050"/>
    <xdr:sp macro="" textlink="">
      <xdr:nvSpPr>
        <xdr:cNvPr id="3" name="Shape 3">
          <a:extLst>
            <a:ext uri="{FF2B5EF4-FFF2-40B4-BE49-F238E27FC236}">
              <a16:creationId xmlns:a16="http://schemas.microsoft.com/office/drawing/2014/main" id="{66B6A0CE-5435-438D-8266-EDA3C4B4A712}"/>
            </a:ext>
          </a:extLst>
        </xdr:cNvPr>
        <xdr:cNvSpPr txBox="1"/>
      </xdr:nvSpPr>
      <xdr:spPr>
        <a:xfrm>
          <a:off x="1333500" y="133350"/>
          <a:ext cx="5962650" cy="781050"/>
        </a:xfrm>
        <a:prstGeom prst="rect">
          <a:avLst/>
        </a:prstGeom>
        <a:noFill/>
        <a:ln>
          <a:noFill/>
        </a:ln>
      </xdr:spPr>
      <xdr:txBody>
        <a:bodyPr spcFirstLastPara="1" wrap="square" lIns="91425" tIns="45700" rIns="91425" bIns="45700" anchor="ctr" anchorCtr="0">
          <a:noAutofit/>
        </a:bodyPr>
        <a:lstStyle/>
        <a:p>
          <a:pPr marL="0" lvl="0" indent="0" algn="l" rtl="0">
            <a:spcBef>
              <a:spcPts val="0"/>
            </a:spcBef>
            <a:spcAft>
              <a:spcPts val="0"/>
            </a:spcAft>
            <a:buClr>
              <a:schemeClr val="lt1"/>
            </a:buClr>
            <a:buSzPts val="2400"/>
            <a:buFont typeface="Calibri"/>
            <a:buNone/>
          </a:pPr>
          <a:r>
            <a:rPr lang="en-US" sz="2400" b="1">
              <a:solidFill>
                <a:schemeClr val="lt1"/>
              </a:solidFill>
              <a:latin typeface="Calibri"/>
              <a:ea typeface="Calibri"/>
              <a:cs typeface="Calibri"/>
              <a:sym typeface="Calibri"/>
            </a:rPr>
            <a:t>Punto de Equilibrio</a:t>
          </a:r>
          <a:endParaRPr sz="1400"/>
        </a:p>
      </xdr:txBody>
    </xdr:sp>
    <xdr:clientData fLocksWithSheet="0"/>
  </xdr:oneCellAnchor>
  <xdr:oneCellAnchor>
    <xdr:from>
      <xdr:col>8</xdr:col>
      <xdr:colOff>419100</xdr:colOff>
      <xdr:row>0</xdr:row>
      <xdr:rowOff>0</xdr:rowOff>
    </xdr:from>
    <xdr:ext cx="2409825" cy="2076450"/>
    <xdr:pic>
      <xdr:nvPicPr>
        <xdr:cNvPr id="4" name="image2.png">
          <a:extLst>
            <a:ext uri="{FF2B5EF4-FFF2-40B4-BE49-F238E27FC236}">
              <a16:creationId xmlns:a16="http://schemas.microsoft.com/office/drawing/2014/main" id="{DED20986-4073-4FAD-BD42-1C6DCF4ED3A5}"/>
            </a:ext>
          </a:extLst>
        </xdr:cNvPr>
        <xdr:cNvPicPr preferRelativeResize="0"/>
      </xdr:nvPicPr>
      <xdr:blipFill>
        <a:blip xmlns:r="http://schemas.openxmlformats.org/officeDocument/2006/relationships" r:embed="rId1" cstate="print"/>
        <a:stretch>
          <a:fillRect/>
        </a:stretch>
      </xdr:blipFill>
      <xdr:spPr>
        <a:xfrm>
          <a:off x="11087100" y="0"/>
          <a:ext cx="2409825" cy="207645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962025</xdr:colOff>
      <xdr:row>0</xdr:row>
      <xdr:rowOff>133350</xdr:rowOff>
    </xdr:from>
    <xdr:ext cx="5962650" cy="781050"/>
    <xdr:sp macro="" textlink="">
      <xdr:nvSpPr>
        <xdr:cNvPr id="2" name="Shape 3">
          <a:extLst>
            <a:ext uri="{FF2B5EF4-FFF2-40B4-BE49-F238E27FC236}">
              <a16:creationId xmlns:a16="http://schemas.microsoft.com/office/drawing/2014/main" id="{9B2FE877-8582-474F-B057-F961F88DDBEC}"/>
            </a:ext>
          </a:extLst>
        </xdr:cNvPr>
        <xdr:cNvSpPr txBox="1"/>
      </xdr:nvSpPr>
      <xdr:spPr>
        <a:xfrm>
          <a:off x="962025" y="133350"/>
          <a:ext cx="5962650" cy="781050"/>
        </a:xfrm>
        <a:prstGeom prst="rect">
          <a:avLst/>
        </a:prstGeom>
        <a:noFill/>
        <a:ln>
          <a:noFill/>
        </a:ln>
      </xdr:spPr>
      <xdr:txBody>
        <a:bodyPr spcFirstLastPara="1" wrap="square" lIns="91425" tIns="45700" rIns="91425" bIns="45700" anchor="ctr" anchorCtr="0">
          <a:noAutofit/>
        </a:bodyPr>
        <a:lstStyle/>
        <a:p>
          <a:pPr marL="0" lvl="0" indent="0" algn="l" rtl="0">
            <a:spcBef>
              <a:spcPts val="0"/>
            </a:spcBef>
            <a:spcAft>
              <a:spcPts val="0"/>
            </a:spcAft>
            <a:buClr>
              <a:schemeClr val="lt1"/>
            </a:buClr>
            <a:buSzPts val="2400"/>
            <a:buFont typeface="Calibri"/>
            <a:buNone/>
          </a:pPr>
          <a:r>
            <a:rPr lang="en-US" sz="2400" b="1">
              <a:solidFill>
                <a:schemeClr val="lt1"/>
              </a:solidFill>
              <a:latin typeface="Calibri"/>
              <a:ea typeface="Calibri"/>
              <a:cs typeface="Calibri"/>
              <a:sym typeface="Calibri"/>
            </a:rPr>
            <a:t>Punto de Equilibrio</a:t>
          </a:r>
          <a:endParaRPr sz="1400"/>
        </a:p>
      </xdr:txBody>
    </xdr:sp>
    <xdr:clientData fLocksWithSheet="0"/>
  </xdr:oneCellAnchor>
  <xdr:oneCellAnchor>
    <xdr:from>
      <xdr:col>13</xdr:col>
      <xdr:colOff>419100</xdr:colOff>
      <xdr:row>0</xdr:row>
      <xdr:rowOff>0</xdr:rowOff>
    </xdr:from>
    <xdr:ext cx="2409825" cy="2076450"/>
    <xdr:pic>
      <xdr:nvPicPr>
        <xdr:cNvPr id="3" name="image2.png">
          <a:extLst>
            <a:ext uri="{FF2B5EF4-FFF2-40B4-BE49-F238E27FC236}">
              <a16:creationId xmlns:a16="http://schemas.microsoft.com/office/drawing/2014/main" id="{CA6F157B-8AB3-4602-8B07-960CAF5A36AB}"/>
            </a:ext>
          </a:extLst>
        </xdr:cNvPr>
        <xdr:cNvPicPr preferRelativeResize="0"/>
      </xdr:nvPicPr>
      <xdr:blipFill>
        <a:blip xmlns:r="http://schemas.openxmlformats.org/officeDocument/2006/relationships" r:embed="rId1" cstate="print"/>
        <a:stretch>
          <a:fillRect/>
        </a:stretch>
      </xdr:blipFill>
      <xdr:spPr>
        <a:xfrm>
          <a:off x="11658600" y="0"/>
          <a:ext cx="2409825" cy="2076450"/>
        </a:xfrm>
        <a:prstGeom prst="rect">
          <a:avLst/>
        </a:prstGeom>
        <a:noFill/>
      </xdr:spPr>
    </xdr:pic>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5CA03-8B04-4571-A1F4-846605A3E85F}">
  <dimension ref="A1:N58"/>
  <sheetViews>
    <sheetView topLeftCell="A11" workbookViewId="0">
      <selection activeCell="B25" sqref="B25"/>
    </sheetView>
  </sheetViews>
  <sheetFormatPr baseColWidth="10" defaultRowHeight="15" x14ac:dyDescent="0.25"/>
  <cols>
    <col min="1" max="1" width="62.140625" bestFit="1" customWidth="1"/>
    <col min="2" max="2" width="17" bestFit="1" customWidth="1"/>
    <col min="3" max="4" width="16.42578125" bestFit="1" customWidth="1"/>
    <col min="5" max="5" width="19.140625" bestFit="1" customWidth="1"/>
    <col min="6" max="6" width="12.7109375" bestFit="1" customWidth="1"/>
    <col min="7" max="7" width="12" bestFit="1" customWidth="1"/>
    <col min="8" max="8" width="12.7109375" bestFit="1" customWidth="1"/>
    <col min="9" max="9" width="15.140625" customWidth="1"/>
  </cols>
  <sheetData>
    <row r="1" spans="1:14" x14ac:dyDescent="0.25">
      <c r="A1" s="1"/>
      <c r="B1" s="1"/>
      <c r="C1" s="1"/>
      <c r="D1" s="1"/>
      <c r="E1" s="1"/>
      <c r="F1" s="1"/>
      <c r="G1" s="1"/>
      <c r="H1" s="2"/>
      <c r="I1" s="2"/>
      <c r="J1" s="2"/>
      <c r="K1" s="2"/>
      <c r="L1" s="2"/>
      <c r="M1" s="2"/>
      <c r="N1" s="2"/>
    </row>
    <row r="2" spans="1:14" ht="99.75" customHeight="1" x14ac:dyDescent="0.25">
      <c r="A2" s="3"/>
      <c r="B2" s="3"/>
      <c r="C2" s="3"/>
      <c r="D2" s="3"/>
      <c r="E2" s="3"/>
      <c r="F2" s="3"/>
      <c r="G2" s="3"/>
      <c r="H2" s="3"/>
      <c r="I2" s="3"/>
      <c r="J2" s="3"/>
      <c r="K2" s="3"/>
      <c r="L2" s="3"/>
      <c r="M2" s="2"/>
      <c r="N2" s="2"/>
    </row>
    <row r="3" spans="1:14" ht="23.25" x14ac:dyDescent="0.25">
      <c r="A3" s="60" t="s">
        <v>33</v>
      </c>
      <c r="B3" s="60"/>
      <c r="C3" s="60"/>
      <c r="D3" s="60"/>
      <c r="E3" s="60"/>
      <c r="F3" s="1"/>
      <c r="G3" s="1"/>
      <c r="H3" s="2"/>
      <c r="I3" s="2"/>
      <c r="J3" s="2"/>
      <c r="K3" s="2"/>
      <c r="L3" s="2"/>
      <c r="M3" s="2"/>
      <c r="N3" s="2"/>
    </row>
    <row r="4" spans="1:14" ht="21.75" thickBot="1" x14ac:dyDescent="0.3">
      <c r="A4" s="1"/>
      <c r="B4" s="1"/>
      <c r="C4" s="1"/>
      <c r="D4" s="1"/>
      <c r="E4" s="1"/>
      <c r="F4" s="73" t="s">
        <v>0</v>
      </c>
      <c r="G4" s="67"/>
      <c r="H4" s="67"/>
      <c r="I4" s="2"/>
      <c r="J4" s="2"/>
      <c r="K4" s="2"/>
      <c r="L4" s="2"/>
      <c r="M4" s="2"/>
      <c r="N4" s="2"/>
    </row>
    <row r="5" spans="1:14" ht="21.75" thickBot="1" x14ac:dyDescent="0.3">
      <c r="A5" s="5" t="s">
        <v>1</v>
      </c>
      <c r="B5" s="74" t="s">
        <v>2</v>
      </c>
      <c r="C5" s="75"/>
      <c r="D5" s="76"/>
      <c r="E5" s="6"/>
      <c r="F5" s="77" t="s">
        <v>3</v>
      </c>
      <c r="G5" s="62"/>
      <c r="H5" s="78">
        <f>B11/(B6-H11)</f>
        <v>26.625</v>
      </c>
      <c r="I5" s="80" t="s">
        <v>30</v>
      </c>
      <c r="J5" s="2"/>
      <c r="K5" s="2"/>
      <c r="L5" s="2"/>
      <c r="M5" s="2"/>
      <c r="N5" s="2"/>
    </row>
    <row r="6" spans="1:14" ht="41.25" customHeight="1" thickBot="1" x14ac:dyDescent="0.3">
      <c r="A6" s="5" t="s">
        <v>4</v>
      </c>
      <c r="B6" s="82">
        <v>300</v>
      </c>
      <c r="C6" s="75"/>
      <c r="D6" s="76"/>
      <c r="E6" s="6"/>
      <c r="F6" s="62"/>
      <c r="G6" s="62"/>
      <c r="H6" s="79"/>
      <c r="I6" s="81"/>
      <c r="J6" s="2"/>
      <c r="K6" s="2"/>
      <c r="L6" s="2"/>
      <c r="M6" s="2"/>
      <c r="N6" s="2"/>
    </row>
    <row r="7" spans="1:14" ht="21" x14ac:dyDescent="0.35">
      <c r="A7" s="7" t="s">
        <v>5</v>
      </c>
      <c r="B7" s="64">
        <f>+B6-H11</f>
        <v>160</v>
      </c>
      <c r="C7" s="64"/>
      <c r="D7" s="64"/>
      <c r="E7" s="8"/>
      <c r="F7" s="6"/>
      <c r="G7" s="9"/>
      <c r="H7" s="2"/>
      <c r="I7" s="2"/>
      <c r="J7" s="2"/>
      <c r="K7" s="2"/>
      <c r="L7" s="2"/>
      <c r="M7" s="2"/>
      <c r="N7" s="2"/>
    </row>
    <row r="8" spans="1:14" ht="21" x14ac:dyDescent="0.35">
      <c r="A8" s="10" t="s">
        <v>6</v>
      </c>
      <c r="B8" s="11"/>
      <c r="C8" s="11"/>
      <c r="D8" s="12">
        <f>+(B6-H11)/B6</f>
        <v>0.53333333333333333</v>
      </c>
      <c r="E8" s="8"/>
      <c r="F8" s="6"/>
      <c r="G8" s="45"/>
      <c r="H8" s="2"/>
      <c r="I8" s="2"/>
      <c r="J8" s="2"/>
      <c r="K8" s="2"/>
      <c r="L8" s="2"/>
      <c r="M8" s="2"/>
      <c r="N8" s="2"/>
    </row>
    <row r="9" spans="1:14" ht="17.25" x14ac:dyDescent="0.25">
      <c r="A9" s="10"/>
      <c r="B9" s="13"/>
      <c r="C9" s="13"/>
      <c r="D9" s="14"/>
      <c r="E9" s="8"/>
      <c r="F9" s="6"/>
      <c r="G9" s="9"/>
      <c r="H9" s="2"/>
      <c r="I9" s="2"/>
      <c r="J9" s="2"/>
      <c r="K9" s="2"/>
      <c r="L9" s="2"/>
      <c r="M9" s="2"/>
      <c r="N9" s="2"/>
    </row>
    <row r="10" spans="1:14" ht="21.75" thickBot="1" x14ac:dyDescent="0.3">
      <c r="A10" s="65" t="s">
        <v>7</v>
      </c>
      <c r="B10" s="65"/>
      <c r="C10" s="65"/>
      <c r="D10" s="65"/>
      <c r="E10" s="65"/>
      <c r="F10" s="65"/>
      <c r="G10" s="65"/>
      <c r="H10" s="65"/>
      <c r="I10" s="2"/>
      <c r="J10" s="2"/>
      <c r="K10" s="2"/>
      <c r="L10" s="2"/>
      <c r="M10" s="2"/>
      <c r="N10" s="2"/>
    </row>
    <row r="11" spans="1:14" ht="19.5" thickBot="1" x14ac:dyDescent="0.3">
      <c r="A11" s="15" t="s">
        <v>36</v>
      </c>
      <c r="B11" s="16">
        <f>+SUM(B14:B23)</f>
        <v>4260</v>
      </c>
      <c r="C11" s="66"/>
      <c r="D11" s="13"/>
      <c r="E11" s="68" t="s">
        <v>8</v>
      </c>
      <c r="F11" s="69"/>
      <c r="G11" s="70"/>
      <c r="H11" s="16">
        <f>+SUM(H14:H25)</f>
        <v>140</v>
      </c>
      <c r="I11" s="13"/>
      <c r="J11" s="13"/>
      <c r="K11" s="13"/>
      <c r="L11" s="13"/>
      <c r="M11" s="13"/>
      <c r="N11" s="13"/>
    </row>
    <row r="12" spans="1:14" x14ac:dyDescent="0.25">
      <c r="A12" s="18"/>
      <c r="B12" s="19"/>
      <c r="C12" s="67"/>
      <c r="D12" s="13"/>
      <c r="E12" s="18"/>
      <c r="F12" s="18"/>
      <c r="G12" s="18"/>
      <c r="H12" s="18"/>
      <c r="I12" s="13"/>
      <c r="J12" s="13"/>
      <c r="K12" s="13"/>
      <c r="L12" s="13"/>
      <c r="M12" s="13"/>
      <c r="N12" s="13"/>
    </row>
    <row r="13" spans="1:14" ht="18" thickBot="1" x14ac:dyDescent="0.3">
      <c r="A13" s="20" t="s">
        <v>9</v>
      </c>
      <c r="B13" s="20" t="s">
        <v>10</v>
      </c>
      <c r="C13" s="67"/>
      <c r="D13" s="13"/>
      <c r="E13" s="20" t="s">
        <v>9</v>
      </c>
      <c r="F13" s="20" t="s">
        <v>10</v>
      </c>
      <c r="G13" s="20" t="s">
        <v>11</v>
      </c>
      <c r="H13" s="20" t="s">
        <v>12</v>
      </c>
      <c r="I13" s="13"/>
      <c r="J13" s="13"/>
      <c r="K13" s="13"/>
      <c r="L13" s="13"/>
      <c r="M13" s="13"/>
      <c r="N13" s="13"/>
    </row>
    <row r="14" spans="1:14" ht="19.5" thickBot="1" x14ac:dyDescent="0.3">
      <c r="A14" s="21" t="s">
        <v>13</v>
      </c>
      <c r="B14" s="22">
        <v>2500</v>
      </c>
      <c r="C14" s="67"/>
      <c r="D14" s="1"/>
      <c r="E14" s="21" t="s">
        <v>40</v>
      </c>
      <c r="F14" s="23">
        <v>25</v>
      </c>
      <c r="G14" s="24">
        <v>1</v>
      </c>
      <c r="H14" s="25">
        <f>+F14*G14</f>
        <v>25</v>
      </c>
      <c r="I14" s="26"/>
      <c r="J14" s="2"/>
      <c r="K14" s="2"/>
      <c r="L14" s="2"/>
      <c r="M14" s="2"/>
      <c r="N14" s="2"/>
    </row>
    <row r="15" spans="1:14" ht="19.5" thickBot="1" x14ac:dyDescent="0.3">
      <c r="A15" s="21" t="s">
        <v>14</v>
      </c>
      <c r="B15" s="22">
        <v>60</v>
      </c>
      <c r="C15" s="67"/>
      <c r="D15" s="1"/>
      <c r="E15" s="21" t="s">
        <v>41</v>
      </c>
      <c r="F15" s="23">
        <v>50</v>
      </c>
      <c r="G15" s="24">
        <v>1</v>
      </c>
      <c r="H15" s="25">
        <f t="shared" ref="H15:H25" si="0">+F15*G15</f>
        <v>50</v>
      </c>
      <c r="I15" s="2"/>
      <c r="J15" s="2"/>
      <c r="K15" s="2"/>
      <c r="L15" s="2"/>
      <c r="M15" s="2"/>
      <c r="N15" s="2"/>
    </row>
    <row r="16" spans="1:14" ht="19.5" thickBot="1" x14ac:dyDescent="0.3">
      <c r="A16" s="21" t="s">
        <v>37</v>
      </c>
      <c r="B16" s="22">
        <v>500</v>
      </c>
      <c r="C16" s="67"/>
      <c r="D16" s="1"/>
      <c r="E16" s="21" t="s">
        <v>42</v>
      </c>
      <c r="F16" s="23">
        <v>15</v>
      </c>
      <c r="G16" s="24">
        <v>1</v>
      </c>
      <c r="H16" s="25">
        <f t="shared" si="0"/>
        <v>15</v>
      </c>
      <c r="I16" s="2"/>
      <c r="J16" s="2"/>
      <c r="K16" s="2"/>
      <c r="L16" s="2"/>
      <c r="M16" s="2"/>
      <c r="N16" s="2"/>
    </row>
    <row r="17" spans="1:14" ht="19.5" thickBot="1" x14ac:dyDescent="0.3">
      <c r="A17" s="27" t="s">
        <v>38</v>
      </c>
      <c r="B17" s="28">
        <v>600</v>
      </c>
      <c r="C17" s="67"/>
      <c r="D17" s="1"/>
      <c r="E17" s="21" t="s">
        <v>15</v>
      </c>
      <c r="F17" s="23">
        <v>50</v>
      </c>
      <c r="G17" s="24">
        <v>1</v>
      </c>
      <c r="H17" s="25">
        <f t="shared" si="0"/>
        <v>50</v>
      </c>
      <c r="I17" s="2"/>
      <c r="J17" s="2"/>
      <c r="K17" s="2"/>
      <c r="L17" s="2"/>
      <c r="M17" s="2"/>
      <c r="N17" s="2"/>
    </row>
    <row r="18" spans="1:14" ht="19.5" thickBot="1" x14ac:dyDescent="0.3">
      <c r="A18" s="27" t="s">
        <v>39</v>
      </c>
      <c r="B18" s="28">
        <v>600</v>
      </c>
      <c r="C18" s="67"/>
      <c r="D18" s="1"/>
      <c r="E18" s="27" t="s">
        <v>16</v>
      </c>
      <c r="F18" s="29"/>
      <c r="G18" s="30"/>
      <c r="H18" s="25">
        <f t="shared" si="0"/>
        <v>0</v>
      </c>
      <c r="I18" s="2"/>
      <c r="J18" s="2"/>
      <c r="K18" s="2"/>
      <c r="L18" s="2"/>
      <c r="M18" s="2"/>
      <c r="N18" s="2"/>
    </row>
    <row r="19" spans="1:14" ht="19.5" thickBot="1" x14ac:dyDescent="0.3">
      <c r="A19" s="27" t="s">
        <v>35</v>
      </c>
      <c r="B19" s="28">
        <v>0</v>
      </c>
      <c r="C19" s="67"/>
      <c r="D19" s="1"/>
      <c r="E19" s="21" t="s">
        <v>17</v>
      </c>
      <c r="F19" s="29">
        <v>0</v>
      </c>
      <c r="G19" s="30">
        <v>1</v>
      </c>
      <c r="H19" s="25">
        <f t="shared" si="0"/>
        <v>0</v>
      </c>
      <c r="I19" s="1"/>
      <c r="J19" s="1"/>
      <c r="K19" s="1"/>
      <c r="L19" s="1"/>
      <c r="M19" s="1"/>
      <c r="N19" s="1"/>
    </row>
    <row r="20" spans="1:14" ht="19.5" thickBot="1" x14ac:dyDescent="0.3">
      <c r="A20" s="27" t="s">
        <v>35</v>
      </c>
      <c r="B20" s="28">
        <v>0</v>
      </c>
      <c r="C20" s="1"/>
      <c r="D20" s="1"/>
      <c r="E20" s="27" t="s">
        <v>18</v>
      </c>
      <c r="F20" s="29">
        <v>0</v>
      </c>
      <c r="G20" s="30">
        <v>1</v>
      </c>
      <c r="H20" s="25">
        <f t="shared" si="0"/>
        <v>0</v>
      </c>
      <c r="I20" s="2"/>
      <c r="J20" s="2"/>
      <c r="K20" s="2"/>
      <c r="L20" s="2"/>
      <c r="M20" s="2"/>
      <c r="N20" s="2"/>
    </row>
    <row r="21" spans="1:14" ht="19.5" thickBot="1" x14ac:dyDescent="0.35">
      <c r="A21" s="27" t="s">
        <v>35</v>
      </c>
      <c r="B21" s="28">
        <v>0</v>
      </c>
      <c r="C21" s="31"/>
      <c r="D21" s="32"/>
      <c r="E21" s="27" t="s">
        <v>34</v>
      </c>
      <c r="F21" s="29">
        <v>0</v>
      </c>
      <c r="G21" s="30">
        <v>0</v>
      </c>
      <c r="H21" s="25">
        <f t="shared" si="0"/>
        <v>0</v>
      </c>
      <c r="I21" s="32"/>
      <c r="J21" s="32"/>
      <c r="K21" s="32"/>
      <c r="L21" s="32"/>
      <c r="M21" s="32"/>
      <c r="N21" s="32"/>
    </row>
    <row r="22" spans="1:14" ht="19.5" thickBot="1" x14ac:dyDescent="0.35">
      <c r="A22" s="27" t="s">
        <v>35</v>
      </c>
      <c r="B22" s="28">
        <v>0</v>
      </c>
      <c r="C22" s="31"/>
      <c r="D22" s="32"/>
      <c r="E22" s="27" t="s">
        <v>34</v>
      </c>
      <c r="F22" s="29">
        <v>0</v>
      </c>
      <c r="G22" s="30">
        <v>0</v>
      </c>
      <c r="H22" s="25">
        <f t="shared" si="0"/>
        <v>0</v>
      </c>
      <c r="I22" s="32"/>
      <c r="J22" s="32"/>
      <c r="K22" s="32"/>
      <c r="L22" s="32"/>
      <c r="M22" s="32"/>
      <c r="N22" s="32"/>
    </row>
    <row r="23" spans="1:14" ht="19.5" thickBot="1" x14ac:dyDescent="0.35">
      <c r="A23" s="27" t="s">
        <v>35</v>
      </c>
      <c r="B23" s="28">
        <v>0</v>
      </c>
      <c r="C23" s="31"/>
      <c r="D23" s="32"/>
      <c r="E23" s="27" t="s">
        <v>34</v>
      </c>
      <c r="F23" s="29">
        <v>0</v>
      </c>
      <c r="G23" s="30">
        <v>0</v>
      </c>
      <c r="H23" s="25">
        <f t="shared" si="0"/>
        <v>0</v>
      </c>
      <c r="I23" s="32"/>
      <c r="J23" s="32"/>
      <c r="K23" s="32"/>
      <c r="L23" s="32"/>
      <c r="M23" s="32"/>
      <c r="N23" s="32"/>
    </row>
    <row r="24" spans="1:14" ht="19.5" thickBot="1" x14ac:dyDescent="0.35">
      <c r="A24" s="48"/>
      <c r="B24" s="49"/>
      <c r="C24" s="31"/>
      <c r="D24" s="32"/>
      <c r="E24" s="27" t="s">
        <v>34</v>
      </c>
      <c r="F24" s="29">
        <v>0</v>
      </c>
      <c r="G24" s="30">
        <v>0</v>
      </c>
      <c r="H24" s="25">
        <f t="shared" si="0"/>
        <v>0</v>
      </c>
      <c r="I24" s="32"/>
      <c r="J24" s="32"/>
      <c r="K24" s="32"/>
      <c r="L24" s="32"/>
      <c r="M24" s="32"/>
      <c r="N24" s="32"/>
    </row>
    <row r="25" spans="1:14" ht="19.5" thickBot="1" x14ac:dyDescent="0.35">
      <c r="A25" s="48"/>
      <c r="B25" s="49"/>
      <c r="C25" s="31"/>
      <c r="D25" s="32"/>
      <c r="E25" s="27" t="s">
        <v>34</v>
      </c>
      <c r="F25" s="29">
        <v>0</v>
      </c>
      <c r="G25" s="30">
        <v>0</v>
      </c>
      <c r="H25" s="25">
        <f t="shared" si="0"/>
        <v>0</v>
      </c>
      <c r="I25" s="32"/>
      <c r="J25" s="32"/>
      <c r="K25" s="32"/>
      <c r="L25" s="32"/>
      <c r="M25" s="32"/>
      <c r="N25" s="32"/>
    </row>
    <row r="26" spans="1:14" ht="15.75" x14ac:dyDescent="0.25">
      <c r="A26" s="31"/>
      <c r="B26" s="31"/>
      <c r="C26" s="31"/>
      <c r="D26" s="1"/>
      <c r="E26" s="1"/>
      <c r="F26" s="1"/>
      <c r="G26" s="1"/>
      <c r="H26" s="2"/>
      <c r="I26" s="2"/>
      <c r="J26" s="2"/>
      <c r="K26" s="2"/>
      <c r="L26" s="2"/>
      <c r="M26" s="2"/>
      <c r="N26" s="2"/>
    </row>
    <row r="27" spans="1:14" ht="23.25" x14ac:dyDescent="0.25">
      <c r="A27" s="60" t="s">
        <v>32</v>
      </c>
      <c r="B27" s="60"/>
      <c r="C27" s="60"/>
      <c r="D27" s="60"/>
      <c r="E27" s="60"/>
      <c r="F27" s="33"/>
      <c r="G27" s="33"/>
      <c r="H27" s="33"/>
      <c r="I27" s="33"/>
      <c r="J27" s="33"/>
      <c r="K27" s="33"/>
      <c r="L27" s="33"/>
      <c r="M27" s="33"/>
      <c r="N27" s="33"/>
    </row>
    <row r="28" spans="1:14" ht="15.75" x14ac:dyDescent="0.25">
      <c r="A28" s="31"/>
      <c r="B28" s="31"/>
      <c r="C28" s="31"/>
      <c r="D28" s="31"/>
      <c r="E28" s="31"/>
      <c r="F28" s="31"/>
      <c r="G28" s="31"/>
      <c r="H28" s="31"/>
      <c r="I28" s="31"/>
      <c r="J28" s="31"/>
      <c r="K28" s="31"/>
      <c r="L28" s="31"/>
      <c r="M28" s="31"/>
      <c r="N28" s="31"/>
    </row>
    <row r="29" spans="1:14" ht="21.75" thickBot="1" x14ac:dyDescent="0.3">
      <c r="A29" s="34" t="s">
        <v>19</v>
      </c>
      <c r="B29" s="33"/>
      <c r="C29" s="33"/>
      <c r="D29" s="35"/>
      <c r="E29" s="35"/>
      <c r="F29" s="33"/>
      <c r="G29" s="33"/>
      <c r="H29" s="33"/>
      <c r="I29" s="33"/>
      <c r="J29" s="33"/>
      <c r="K29" s="33"/>
      <c r="L29" s="33"/>
      <c r="M29" s="33"/>
      <c r="N29" s="33"/>
    </row>
    <row r="30" spans="1:14" ht="19.5" thickBot="1" x14ac:dyDescent="0.3">
      <c r="A30" s="71" t="s">
        <v>20</v>
      </c>
      <c r="B30" s="69"/>
      <c r="C30" s="47">
        <v>125</v>
      </c>
      <c r="D30" s="1"/>
      <c r="E30" s="36"/>
      <c r="F30" s="36"/>
      <c r="G30" s="36"/>
      <c r="H30" s="2"/>
      <c r="I30" s="2"/>
      <c r="J30" s="2"/>
      <c r="K30" s="2"/>
      <c r="L30" s="2"/>
      <c r="M30" s="2"/>
      <c r="N30" s="2"/>
    </row>
    <row r="31" spans="1:14" ht="35.25" thickBot="1" x14ac:dyDescent="0.3">
      <c r="A31" s="37" t="s">
        <v>21</v>
      </c>
      <c r="B31" s="37" t="s">
        <v>22</v>
      </c>
      <c r="C31" s="46" t="s">
        <v>31</v>
      </c>
      <c r="D31" s="37" t="s">
        <v>23</v>
      </c>
      <c r="E31" s="36"/>
      <c r="F31" s="36"/>
      <c r="G31" s="36"/>
      <c r="H31" s="2"/>
      <c r="I31" s="2"/>
      <c r="J31" s="2"/>
      <c r="K31" s="2"/>
      <c r="L31" s="2"/>
      <c r="M31" s="2"/>
      <c r="N31" s="2"/>
    </row>
    <row r="32" spans="1:14" ht="19.5" thickBot="1" x14ac:dyDescent="0.3">
      <c r="A32" s="25">
        <f>C30*B6</f>
        <v>37500</v>
      </c>
      <c r="B32" s="25">
        <f>+C30*H11</f>
        <v>17500</v>
      </c>
      <c r="C32" s="25">
        <f>+B11</f>
        <v>4260</v>
      </c>
      <c r="D32" s="25">
        <f>+A32-B32-C32</f>
        <v>15740</v>
      </c>
      <c r="E32" s="2"/>
      <c r="F32" s="38"/>
      <c r="G32" s="38"/>
      <c r="H32" s="2"/>
      <c r="I32" s="2"/>
      <c r="J32" s="2"/>
      <c r="K32" s="2"/>
      <c r="L32" s="2"/>
      <c r="M32" s="2"/>
      <c r="N32" s="2"/>
    </row>
    <row r="33" spans="1:14" x14ac:dyDescent="0.25">
      <c r="A33" s="13"/>
      <c r="B33" s="13"/>
      <c r="C33" s="13"/>
      <c r="D33" s="13"/>
      <c r="E33" s="13"/>
      <c r="F33" s="38"/>
      <c r="G33" s="38"/>
      <c r="H33" s="2"/>
      <c r="I33" s="2"/>
      <c r="J33" s="2"/>
      <c r="K33" s="2"/>
      <c r="L33" s="2"/>
      <c r="M33" s="2"/>
      <c r="N33" s="2"/>
    </row>
    <row r="34" spans="1:14" s="4" customFormat="1" x14ac:dyDescent="0.25">
      <c r="A34" s="13"/>
      <c r="B34" s="13"/>
      <c r="C34" s="13"/>
      <c r="D34" s="13"/>
      <c r="E34" s="13"/>
      <c r="F34" s="38"/>
      <c r="G34" s="38"/>
      <c r="H34" s="2"/>
      <c r="I34" s="2"/>
      <c r="J34" s="2"/>
      <c r="K34" s="2"/>
      <c r="L34" s="2"/>
      <c r="M34" s="2"/>
      <c r="N34" s="2"/>
    </row>
    <row r="35" spans="1:14" s="4" customFormat="1" x14ac:dyDescent="0.25">
      <c r="A35" s="13"/>
      <c r="B35" s="13"/>
      <c r="C35" s="13"/>
      <c r="D35" s="13"/>
      <c r="E35" s="13"/>
      <c r="F35" s="38"/>
      <c r="G35" s="38"/>
      <c r="H35" s="2"/>
      <c r="I35" s="2"/>
      <c r="J35" s="2"/>
      <c r="K35" s="2"/>
      <c r="L35" s="2"/>
      <c r="M35" s="2"/>
      <c r="N35" s="2"/>
    </row>
    <row r="36" spans="1:14" ht="19.5" thickBot="1" x14ac:dyDescent="0.3">
      <c r="A36" s="1"/>
      <c r="B36" s="1"/>
      <c r="C36" s="1"/>
      <c r="D36" s="1"/>
      <c r="E36" s="1"/>
      <c r="F36" s="38"/>
      <c r="G36" s="38"/>
      <c r="H36" s="2"/>
      <c r="I36" s="2"/>
      <c r="J36" s="2"/>
      <c r="K36" s="72"/>
      <c r="L36" s="67"/>
      <c r="M36" s="39"/>
      <c r="N36" s="40"/>
    </row>
    <row r="37" spans="1:14" ht="18.75" x14ac:dyDescent="0.25">
      <c r="A37" s="41"/>
      <c r="B37" s="61" t="s">
        <v>24</v>
      </c>
      <c r="C37" s="62"/>
      <c r="D37" s="62"/>
      <c r="E37" s="62"/>
      <c r="F37" s="13"/>
      <c r="G37" s="13"/>
      <c r="H37" s="13"/>
      <c r="I37" s="13"/>
      <c r="J37" s="13"/>
      <c r="K37" s="13"/>
      <c r="L37" s="13"/>
      <c r="M37" s="13"/>
      <c r="N37" s="13"/>
    </row>
    <row r="38" spans="1:14" ht="15.75" x14ac:dyDescent="0.25">
      <c r="A38" s="42" t="s">
        <v>25</v>
      </c>
      <c r="B38" s="63" t="s">
        <v>26</v>
      </c>
      <c r="C38" s="62"/>
      <c r="D38" s="62"/>
      <c r="E38" s="62"/>
      <c r="F38" s="13"/>
      <c r="G38" s="13"/>
      <c r="H38" s="13"/>
      <c r="I38" s="13"/>
      <c r="J38" s="13"/>
      <c r="K38" s="13"/>
      <c r="L38" s="13"/>
      <c r="M38" s="13"/>
      <c r="N38" s="13"/>
    </row>
    <row r="39" spans="1:14" ht="19.5" thickBot="1" x14ac:dyDescent="0.3">
      <c r="A39" s="43"/>
      <c r="B39" s="61" t="s">
        <v>27</v>
      </c>
      <c r="C39" s="62"/>
      <c r="D39" s="62"/>
      <c r="E39" s="62"/>
      <c r="F39" s="13"/>
      <c r="G39" s="13"/>
      <c r="H39" s="13"/>
      <c r="I39" s="13"/>
      <c r="J39" s="13"/>
      <c r="K39" s="13"/>
      <c r="L39" s="13"/>
      <c r="M39" s="13"/>
      <c r="N39" s="13"/>
    </row>
    <row r="40" spans="1:14" ht="136.5" customHeight="1" thickBot="1" x14ac:dyDescent="0.3">
      <c r="A40" s="44" t="s">
        <v>28</v>
      </c>
      <c r="B40" s="63" t="s">
        <v>29</v>
      </c>
      <c r="C40" s="62"/>
      <c r="D40" s="62"/>
      <c r="E40" s="62"/>
      <c r="F40" s="1"/>
      <c r="G40" s="1"/>
      <c r="H40" s="2"/>
      <c r="I40" s="2"/>
      <c r="J40" s="2"/>
      <c r="K40" s="2"/>
      <c r="L40" s="2"/>
      <c r="M40" s="2"/>
      <c r="N40" s="2"/>
    </row>
    <row r="41" spans="1:14" x14ac:dyDescent="0.25">
      <c r="A41" s="1"/>
      <c r="B41" s="1"/>
      <c r="C41" s="1"/>
      <c r="D41" s="1"/>
      <c r="E41" s="1"/>
      <c r="F41" s="1"/>
      <c r="G41" s="1"/>
      <c r="H41" s="2"/>
      <c r="I41" s="2"/>
      <c r="J41" s="2"/>
      <c r="K41" s="2"/>
      <c r="L41" s="2"/>
      <c r="M41" s="2"/>
      <c r="N41" s="2"/>
    </row>
    <row r="42" spans="1:14" x14ac:dyDescent="0.25">
      <c r="A42" s="1"/>
      <c r="B42" s="1"/>
      <c r="C42" s="1"/>
      <c r="D42" s="1"/>
      <c r="E42" s="1"/>
      <c r="F42" s="1"/>
      <c r="G42" s="1"/>
      <c r="H42" s="2"/>
      <c r="I42" s="2"/>
      <c r="J42" s="2"/>
      <c r="K42" s="2"/>
      <c r="L42" s="2"/>
      <c r="M42" s="2"/>
      <c r="N42" s="2"/>
    </row>
    <row r="43" spans="1:14" x14ac:dyDescent="0.25">
      <c r="A43" s="1"/>
      <c r="B43" s="1"/>
      <c r="C43" s="1"/>
      <c r="D43" s="1"/>
      <c r="E43" s="1"/>
      <c r="F43" s="1"/>
      <c r="G43" s="1"/>
      <c r="H43" s="2"/>
      <c r="I43" s="2"/>
      <c r="J43" s="2"/>
      <c r="K43" s="2"/>
      <c r="L43" s="2"/>
      <c r="M43" s="2"/>
      <c r="N43" s="2"/>
    </row>
    <row r="44" spans="1:14" x14ac:dyDescent="0.25">
      <c r="A44" s="1"/>
      <c r="B44" s="1"/>
      <c r="C44" s="1"/>
      <c r="D44" s="1"/>
      <c r="E44" s="1"/>
      <c r="F44" s="1"/>
      <c r="G44" s="1"/>
      <c r="H44" s="2"/>
      <c r="I44" s="2"/>
      <c r="J44" s="2"/>
      <c r="K44" s="2"/>
      <c r="L44" s="2"/>
      <c r="M44" s="2"/>
      <c r="N44" s="2"/>
    </row>
    <row r="45" spans="1:14" x14ac:dyDescent="0.25">
      <c r="A45" s="1"/>
      <c r="B45" s="1"/>
      <c r="C45" s="1"/>
      <c r="D45" s="1"/>
      <c r="E45" s="1"/>
      <c r="F45" s="1"/>
      <c r="G45" s="1"/>
      <c r="H45" s="2"/>
      <c r="I45" s="2"/>
      <c r="J45" s="2"/>
      <c r="K45" s="2"/>
      <c r="L45" s="2"/>
      <c r="M45" s="2"/>
      <c r="N45" s="2"/>
    </row>
    <row r="46" spans="1:14" x14ac:dyDescent="0.25">
      <c r="A46" s="1"/>
      <c r="B46" s="1"/>
      <c r="C46" s="1"/>
      <c r="D46" s="1"/>
      <c r="E46" s="1"/>
      <c r="F46" s="1"/>
      <c r="G46" s="1"/>
      <c r="H46" s="2"/>
      <c r="I46" s="2"/>
      <c r="J46" s="2"/>
      <c r="K46" s="2"/>
      <c r="L46" s="2"/>
      <c r="M46" s="2"/>
      <c r="N46" s="2"/>
    </row>
    <row r="47" spans="1:14" x14ac:dyDescent="0.25">
      <c r="A47" s="1"/>
      <c r="G47" s="1"/>
      <c r="H47" s="2"/>
      <c r="I47" s="2"/>
      <c r="J47" s="2"/>
      <c r="K47" s="2"/>
      <c r="L47" s="2"/>
      <c r="M47" s="2"/>
      <c r="N47" s="2"/>
    </row>
    <row r="48" spans="1:14" x14ac:dyDescent="0.25">
      <c r="A48" s="1"/>
      <c r="G48" s="1"/>
      <c r="H48" s="2"/>
      <c r="I48" s="2"/>
      <c r="J48" s="2"/>
      <c r="K48" s="2"/>
      <c r="L48" s="2"/>
      <c r="M48" s="2"/>
      <c r="N48" s="2"/>
    </row>
    <row r="49" spans="1:14" x14ac:dyDescent="0.25">
      <c r="A49" s="1"/>
      <c r="G49" s="1"/>
      <c r="H49" s="2"/>
      <c r="I49" s="2"/>
      <c r="J49" s="2"/>
      <c r="K49" s="2"/>
      <c r="L49" s="2"/>
      <c r="M49" s="2"/>
      <c r="N49" s="2"/>
    </row>
    <row r="50" spans="1:14" ht="225" customHeight="1" x14ac:dyDescent="0.25">
      <c r="A50" s="1"/>
      <c r="G50" s="1"/>
      <c r="H50" s="2"/>
      <c r="I50" s="2"/>
      <c r="J50" s="2"/>
      <c r="K50" s="2"/>
      <c r="L50" s="2"/>
      <c r="M50" s="2"/>
      <c r="N50" s="2"/>
    </row>
    <row r="51" spans="1:14" x14ac:dyDescent="0.25">
      <c r="A51" s="1"/>
      <c r="B51" s="1"/>
      <c r="C51" s="1"/>
      <c r="D51" s="1"/>
      <c r="E51" s="1"/>
      <c r="F51" s="1"/>
      <c r="G51" s="1"/>
      <c r="H51" s="2"/>
      <c r="I51" s="2"/>
      <c r="J51" s="2"/>
      <c r="K51" s="2"/>
      <c r="L51" s="2"/>
      <c r="M51" s="2"/>
      <c r="N51" s="2"/>
    </row>
    <row r="52" spans="1:14" x14ac:dyDescent="0.25">
      <c r="A52" s="1"/>
      <c r="B52" s="1"/>
      <c r="C52" s="1"/>
      <c r="D52" s="1"/>
      <c r="E52" s="1"/>
      <c r="F52" s="1"/>
      <c r="G52" s="1"/>
      <c r="H52" s="2"/>
      <c r="I52" s="2"/>
      <c r="J52" s="2"/>
      <c r="K52" s="2"/>
      <c r="L52" s="2"/>
      <c r="M52" s="2"/>
      <c r="N52" s="2"/>
    </row>
    <row r="53" spans="1:14" x14ac:dyDescent="0.25">
      <c r="A53" s="1"/>
      <c r="B53" s="1"/>
      <c r="C53" s="1"/>
      <c r="D53" s="1"/>
      <c r="E53" s="1"/>
      <c r="F53" s="1"/>
      <c r="G53" s="1"/>
      <c r="H53" s="2"/>
      <c r="I53" s="2"/>
      <c r="J53" s="2"/>
      <c r="K53" s="2"/>
      <c r="L53" s="2"/>
      <c r="M53" s="2"/>
      <c r="N53" s="2"/>
    </row>
    <row r="54" spans="1:14" x14ac:dyDescent="0.25">
      <c r="A54" s="1"/>
      <c r="B54" s="1"/>
      <c r="C54" s="1"/>
      <c r="D54" s="1"/>
      <c r="E54" s="1"/>
      <c r="F54" s="1"/>
      <c r="G54" s="1"/>
      <c r="H54" s="2"/>
      <c r="I54" s="2"/>
      <c r="J54" s="2"/>
      <c r="K54" s="2"/>
      <c r="L54" s="2"/>
      <c r="M54" s="2"/>
      <c r="N54" s="2"/>
    </row>
    <row r="55" spans="1:14" x14ac:dyDescent="0.25">
      <c r="A55" s="1"/>
      <c r="B55" s="1"/>
      <c r="C55" s="1"/>
      <c r="D55" s="1"/>
      <c r="E55" s="1"/>
      <c r="F55" s="1"/>
      <c r="G55" s="1"/>
      <c r="H55" s="2"/>
      <c r="I55" s="2"/>
      <c r="J55" s="2"/>
      <c r="K55" s="2"/>
      <c r="L55" s="2"/>
      <c r="M55" s="2"/>
      <c r="N55" s="2"/>
    </row>
    <row r="56" spans="1:14" x14ac:dyDescent="0.25">
      <c r="A56" s="1"/>
      <c r="B56" s="1"/>
      <c r="C56" s="1"/>
      <c r="D56" s="1"/>
      <c r="E56" s="1"/>
      <c r="F56" s="1"/>
      <c r="G56" s="1"/>
      <c r="H56" s="2"/>
      <c r="I56" s="2"/>
      <c r="J56" s="2"/>
      <c r="K56" s="2"/>
      <c r="L56" s="2"/>
      <c r="M56" s="2"/>
      <c r="N56" s="2"/>
    </row>
    <row r="57" spans="1:14" x14ac:dyDescent="0.25">
      <c r="A57" s="1"/>
      <c r="B57" s="1"/>
      <c r="C57" s="1"/>
      <c r="D57" s="1"/>
      <c r="E57" s="1"/>
      <c r="F57" s="1"/>
      <c r="G57" s="1"/>
      <c r="H57" s="2"/>
      <c r="I57" s="2"/>
      <c r="J57" s="2"/>
      <c r="K57" s="2"/>
      <c r="L57" s="2"/>
      <c r="M57" s="2"/>
      <c r="N57" s="2"/>
    </row>
    <row r="58" spans="1:14" x14ac:dyDescent="0.25">
      <c r="A58" s="1"/>
      <c r="B58" s="1"/>
      <c r="C58" s="1"/>
      <c r="D58" s="1"/>
      <c r="E58" s="1"/>
      <c r="F58" s="1"/>
      <c r="G58" s="1"/>
      <c r="H58" s="2"/>
      <c r="I58" s="2"/>
      <c r="J58" s="2"/>
      <c r="K58" s="2"/>
      <c r="L58" s="2"/>
      <c r="M58" s="2"/>
      <c r="N58" s="2"/>
    </row>
  </sheetData>
  <mergeCells count="18">
    <mergeCell ref="K36:L36"/>
    <mergeCell ref="F4:H4"/>
    <mergeCell ref="B5:D5"/>
    <mergeCell ref="F5:G6"/>
    <mergeCell ref="H5:H6"/>
    <mergeCell ref="I5:I6"/>
    <mergeCell ref="B6:D6"/>
    <mergeCell ref="A3:E3"/>
    <mergeCell ref="B37:E37"/>
    <mergeCell ref="B38:E38"/>
    <mergeCell ref="B39:E39"/>
    <mergeCell ref="B40:E40"/>
    <mergeCell ref="B7:D7"/>
    <mergeCell ref="A27:E27"/>
    <mergeCell ref="A10:H10"/>
    <mergeCell ref="C11:C19"/>
    <mergeCell ref="E11:G11"/>
    <mergeCell ref="A30:B30"/>
  </mergeCells>
  <dataValidations count="1">
    <dataValidation type="decimal" operator="greaterThanOrEqual" allowBlank="1" showErrorMessage="1" sqref="B6 G7:G9 B11:B12 H11:H12 F14:H25 C30 B14:B25" xr:uid="{64E784C6-E737-4759-8C0F-C466C8B85EE6}">
      <formula1>0</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52ABB-4A43-4BF9-AC64-1200252E7852}">
  <dimension ref="A1:AL39"/>
  <sheetViews>
    <sheetView tabSelected="1" topLeftCell="A4" workbookViewId="0">
      <selection activeCell="B5" sqref="B5:D5"/>
    </sheetView>
  </sheetViews>
  <sheetFormatPr baseColWidth="10" defaultRowHeight="15" x14ac:dyDescent="0.25"/>
  <cols>
    <col min="1" max="1" width="52.5703125" customWidth="1"/>
    <col min="2" max="2" width="40.140625" customWidth="1"/>
    <col min="3" max="4" width="14.85546875" bestFit="1" customWidth="1"/>
    <col min="5" max="5" width="15.140625" style="4" bestFit="1" customWidth="1"/>
    <col min="6" max="6" width="18.42578125" style="4" customWidth="1"/>
    <col min="7" max="7" width="19.5703125" style="4" bestFit="1" customWidth="1"/>
    <col min="8" max="8" width="15.7109375" style="4" bestFit="1" customWidth="1"/>
    <col min="9" max="9" width="11.42578125" style="4"/>
    <col min="10" max="10" width="22.28515625" bestFit="1" customWidth="1"/>
    <col min="13" max="13" width="12.7109375" bestFit="1" customWidth="1"/>
    <col min="18" max="18" width="12.7109375" bestFit="1" customWidth="1"/>
    <col min="23" max="23" width="12.7109375" bestFit="1" customWidth="1"/>
    <col min="28" max="28" width="12.7109375" bestFit="1" customWidth="1"/>
    <col min="33" max="33" width="12.7109375" bestFit="1" customWidth="1"/>
    <col min="38" max="38" width="12.7109375" bestFit="1" customWidth="1"/>
  </cols>
  <sheetData>
    <row r="1" spans="1:38" ht="151.5" customHeight="1" x14ac:dyDescent="0.25">
      <c r="A1" s="3"/>
      <c r="B1" s="3"/>
      <c r="C1" s="3"/>
      <c r="D1" s="3"/>
      <c r="E1" s="3"/>
      <c r="F1" s="3"/>
      <c r="G1" s="3"/>
      <c r="H1" s="3"/>
      <c r="I1" s="3"/>
      <c r="J1" s="3"/>
      <c r="K1" s="3"/>
      <c r="L1" s="3"/>
      <c r="M1" s="3"/>
      <c r="N1" s="3"/>
      <c r="O1" s="3"/>
      <c r="P1" s="3"/>
      <c r="Q1" s="3"/>
    </row>
    <row r="2" spans="1:38" ht="23.25" x14ac:dyDescent="0.25">
      <c r="A2" s="60" t="s">
        <v>33</v>
      </c>
      <c r="B2" s="60"/>
      <c r="C2" s="60"/>
      <c r="D2" s="60"/>
      <c r="E2" s="54"/>
      <c r="F2" s="54"/>
      <c r="G2" s="54"/>
      <c r="H2" s="54"/>
      <c r="I2" s="54"/>
      <c r="J2" s="54"/>
      <c r="K2" s="17"/>
      <c r="L2" s="17"/>
      <c r="M2" s="2"/>
      <c r="N2" s="2"/>
      <c r="O2" s="2"/>
      <c r="P2" s="2"/>
      <c r="Q2" s="2"/>
    </row>
    <row r="3" spans="1:38" ht="21.75" thickBot="1" x14ac:dyDescent="0.3">
      <c r="A3" s="17"/>
      <c r="B3" s="17"/>
      <c r="C3" s="17"/>
      <c r="D3" s="17"/>
      <c r="E3" s="17"/>
      <c r="F3" s="73" t="s">
        <v>0</v>
      </c>
      <c r="G3" s="67"/>
      <c r="H3" s="67"/>
      <c r="I3" s="2"/>
      <c r="J3" s="17"/>
      <c r="O3" s="2"/>
      <c r="P3" s="2"/>
      <c r="Q3" s="2"/>
    </row>
    <row r="4" spans="1:38" ht="21.75" thickBot="1" x14ac:dyDescent="0.3">
      <c r="A4" s="5" t="s">
        <v>1</v>
      </c>
      <c r="B4" s="74" t="s">
        <v>2</v>
      </c>
      <c r="C4" s="75"/>
      <c r="D4" s="76"/>
      <c r="E4" s="51"/>
      <c r="F4" s="77" t="s">
        <v>3</v>
      </c>
      <c r="G4" s="62"/>
      <c r="H4" s="78">
        <f>B10/(B5-AVERAGE(F12:F17))</f>
        <v>108.76595744680854</v>
      </c>
      <c r="I4" s="80" t="s">
        <v>30</v>
      </c>
      <c r="J4" s="6"/>
      <c r="O4" s="2"/>
      <c r="P4" s="2"/>
      <c r="Q4" s="2"/>
    </row>
    <row r="5" spans="1:38" ht="21.75" thickBot="1" x14ac:dyDescent="0.3">
      <c r="A5" s="5" t="s">
        <v>51</v>
      </c>
      <c r="B5" s="82">
        <f>+AVERAGE(G12:G17)</f>
        <v>179.16666666666666</v>
      </c>
      <c r="C5" s="75"/>
      <c r="D5" s="76"/>
      <c r="E5" s="55"/>
      <c r="F5" s="62"/>
      <c r="G5" s="62"/>
      <c r="H5" s="79"/>
      <c r="I5" s="81"/>
      <c r="J5" s="6"/>
      <c r="O5" s="2"/>
      <c r="P5" s="2"/>
      <c r="Q5" s="2"/>
    </row>
    <row r="6" spans="1:38" ht="21" x14ac:dyDescent="0.35">
      <c r="A6" s="7" t="s">
        <v>5</v>
      </c>
      <c r="B6" s="64">
        <f>+AVERAGE(H12:H17)</f>
        <v>39.166666666666664</v>
      </c>
      <c r="C6" s="64"/>
      <c r="D6" s="64"/>
      <c r="E6" s="56"/>
      <c r="F6" s="56"/>
      <c r="G6" s="56"/>
      <c r="H6" s="56"/>
      <c r="I6" s="56"/>
      <c r="J6" s="8"/>
      <c r="K6" s="6"/>
      <c r="L6" s="9"/>
      <c r="M6" s="2"/>
      <c r="N6" s="2"/>
      <c r="O6" s="2"/>
      <c r="P6" s="2"/>
      <c r="Q6" s="2"/>
    </row>
    <row r="7" spans="1:38" ht="21.75" thickBot="1" x14ac:dyDescent="0.4">
      <c r="A7" s="10" t="s">
        <v>6</v>
      </c>
      <c r="B7" s="11"/>
      <c r="C7" s="11"/>
      <c r="D7" s="12">
        <f>+B6/B5</f>
        <v>0.21860465116279071</v>
      </c>
      <c r="E7" s="57"/>
      <c r="F7" s="57"/>
      <c r="G7" s="57"/>
      <c r="H7" s="57"/>
      <c r="I7" s="57"/>
      <c r="J7" s="8"/>
      <c r="K7" s="6"/>
      <c r="L7" s="45"/>
      <c r="M7" s="2"/>
      <c r="N7" s="2"/>
      <c r="O7" s="2"/>
      <c r="P7" s="2"/>
      <c r="Q7" s="2"/>
    </row>
    <row r="8" spans="1:38" ht="19.5" thickBot="1" x14ac:dyDescent="0.3">
      <c r="A8" s="10"/>
      <c r="B8" s="13"/>
      <c r="C8" s="13"/>
      <c r="D8" s="14"/>
      <c r="E8" s="14"/>
      <c r="F8" s="14"/>
      <c r="G8" s="14"/>
      <c r="H8" s="14"/>
      <c r="I8" s="14"/>
      <c r="J8" s="8" t="s">
        <v>50</v>
      </c>
      <c r="K8" s="6"/>
      <c r="L8" s="9"/>
      <c r="M8" s="24">
        <v>175</v>
      </c>
      <c r="N8" s="2"/>
      <c r="O8" s="8" t="s">
        <v>50</v>
      </c>
      <c r="P8" s="6"/>
      <c r="Q8" s="9"/>
      <c r="R8" s="24">
        <v>170</v>
      </c>
      <c r="T8" s="8" t="s">
        <v>50</v>
      </c>
      <c r="U8" s="6"/>
      <c r="V8" s="9"/>
      <c r="W8" s="24">
        <v>180</v>
      </c>
      <c r="Y8" s="8" t="s">
        <v>50</v>
      </c>
      <c r="Z8" s="6"/>
      <c r="AA8" s="9"/>
      <c r="AB8" s="24">
        <v>190</v>
      </c>
      <c r="AD8" s="8" t="s">
        <v>50</v>
      </c>
      <c r="AE8" s="6"/>
      <c r="AF8" s="9"/>
      <c r="AG8" s="24">
        <v>150</v>
      </c>
      <c r="AI8" s="8" t="s">
        <v>50</v>
      </c>
      <c r="AJ8" s="6"/>
      <c r="AK8" s="9"/>
      <c r="AL8" s="24">
        <v>210</v>
      </c>
    </row>
    <row r="9" spans="1:38" ht="21.75" thickBot="1" x14ac:dyDescent="0.3">
      <c r="A9" s="83" t="s">
        <v>53</v>
      </c>
      <c r="B9" s="83"/>
      <c r="C9" s="50"/>
      <c r="D9" s="50"/>
      <c r="E9" s="83" t="s">
        <v>49</v>
      </c>
      <c r="F9" s="83"/>
      <c r="G9" s="83"/>
      <c r="H9" s="83"/>
      <c r="I9" s="50"/>
      <c r="J9" s="83" t="s">
        <v>43</v>
      </c>
      <c r="K9" s="83"/>
      <c r="L9" s="83"/>
      <c r="M9" s="83"/>
      <c r="N9" s="2"/>
      <c r="O9" s="83" t="s">
        <v>44</v>
      </c>
      <c r="P9" s="83"/>
      <c r="Q9" s="83"/>
      <c r="R9" s="83"/>
      <c r="S9" s="4"/>
      <c r="T9" s="83" t="s">
        <v>45</v>
      </c>
      <c r="U9" s="83"/>
      <c r="V9" s="83"/>
      <c r="W9" s="83"/>
      <c r="X9" s="4"/>
      <c r="Y9" s="83" t="s">
        <v>46</v>
      </c>
      <c r="Z9" s="83"/>
      <c r="AA9" s="83"/>
      <c r="AB9" s="83"/>
      <c r="AC9" s="4"/>
      <c r="AD9" s="83" t="s">
        <v>47</v>
      </c>
      <c r="AE9" s="83"/>
      <c r="AF9" s="83"/>
      <c r="AG9" s="83"/>
      <c r="AH9" s="4"/>
      <c r="AI9" s="83" t="s">
        <v>48</v>
      </c>
      <c r="AJ9" s="83"/>
      <c r="AK9" s="83"/>
      <c r="AL9" s="83"/>
    </row>
    <row r="10" spans="1:38" ht="19.5" thickBot="1" x14ac:dyDescent="0.3">
      <c r="A10" s="15" t="s">
        <v>36</v>
      </c>
      <c r="B10" s="16">
        <f>+SUM(B12:B21)</f>
        <v>4260</v>
      </c>
      <c r="C10" s="66"/>
      <c r="D10" s="13"/>
      <c r="E10" s="86" t="s">
        <v>8</v>
      </c>
      <c r="F10" s="87"/>
      <c r="G10" s="87"/>
      <c r="H10" s="87"/>
      <c r="I10" s="13"/>
      <c r="J10" s="68" t="s">
        <v>8</v>
      </c>
      <c r="K10" s="69"/>
      <c r="L10" s="70"/>
      <c r="M10" s="16">
        <f>+SUM(M12:M23)</f>
        <v>140</v>
      </c>
      <c r="N10" s="13"/>
      <c r="O10" s="68" t="s">
        <v>8</v>
      </c>
      <c r="P10" s="84"/>
      <c r="Q10" s="85"/>
      <c r="R10" s="16">
        <f>+SUM(R12:R23)</f>
        <v>140</v>
      </c>
      <c r="S10" s="4"/>
      <c r="T10" s="68" t="s">
        <v>8</v>
      </c>
      <c r="U10" s="84"/>
      <c r="V10" s="85"/>
      <c r="W10" s="16">
        <f>+SUM(W12:W23)</f>
        <v>140</v>
      </c>
      <c r="X10" s="4"/>
      <c r="Y10" s="68" t="s">
        <v>8</v>
      </c>
      <c r="Z10" s="84"/>
      <c r="AA10" s="85"/>
      <c r="AB10" s="16">
        <f>+SUM(AB12:AB23)</f>
        <v>140</v>
      </c>
      <c r="AC10" s="4"/>
      <c r="AD10" s="68" t="s">
        <v>8</v>
      </c>
      <c r="AE10" s="84"/>
      <c r="AF10" s="85"/>
      <c r="AG10" s="16">
        <f>+SUM(AG12:AG23)</f>
        <v>140</v>
      </c>
      <c r="AH10" s="4"/>
      <c r="AI10" s="68" t="s">
        <v>8</v>
      </c>
      <c r="AJ10" s="84"/>
      <c r="AK10" s="85"/>
      <c r="AL10" s="16">
        <f>+SUM(AL12:AL23)</f>
        <v>140</v>
      </c>
    </row>
    <row r="11" spans="1:38" ht="18" thickBot="1" x14ac:dyDescent="0.3">
      <c r="A11" s="20" t="s">
        <v>9</v>
      </c>
      <c r="B11" s="20" t="s">
        <v>10</v>
      </c>
      <c r="C11" s="67"/>
      <c r="D11" s="13"/>
      <c r="E11" s="20" t="s">
        <v>9</v>
      </c>
      <c r="F11" s="20" t="s">
        <v>8</v>
      </c>
      <c r="G11" s="20" t="s">
        <v>50</v>
      </c>
      <c r="H11" s="20" t="s">
        <v>52</v>
      </c>
      <c r="I11" s="13"/>
      <c r="J11" s="20" t="s">
        <v>9</v>
      </c>
      <c r="K11" s="20" t="s">
        <v>10</v>
      </c>
      <c r="L11" s="20" t="s">
        <v>11</v>
      </c>
      <c r="M11" s="20" t="s">
        <v>12</v>
      </c>
      <c r="N11" s="13"/>
      <c r="O11" s="20" t="s">
        <v>9</v>
      </c>
      <c r="P11" s="20" t="s">
        <v>10</v>
      </c>
      <c r="Q11" s="20" t="s">
        <v>11</v>
      </c>
      <c r="R11" s="20" t="s">
        <v>12</v>
      </c>
      <c r="S11" s="4"/>
      <c r="T11" s="20" t="s">
        <v>9</v>
      </c>
      <c r="U11" s="20" t="s">
        <v>10</v>
      </c>
      <c r="V11" s="20" t="s">
        <v>11</v>
      </c>
      <c r="W11" s="20" t="s">
        <v>12</v>
      </c>
      <c r="X11" s="4"/>
      <c r="Y11" s="20" t="s">
        <v>9</v>
      </c>
      <c r="Z11" s="20" t="s">
        <v>10</v>
      </c>
      <c r="AA11" s="20" t="s">
        <v>11</v>
      </c>
      <c r="AB11" s="20" t="s">
        <v>12</v>
      </c>
      <c r="AC11" s="4"/>
      <c r="AD11" s="20" t="s">
        <v>9</v>
      </c>
      <c r="AE11" s="20" t="s">
        <v>10</v>
      </c>
      <c r="AF11" s="20" t="s">
        <v>11</v>
      </c>
      <c r="AG11" s="20" t="s">
        <v>12</v>
      </c>
      <c r="AH11" s="4"/>
      <c r="AI11" s="20" t="s">
        <v>9</v>
      </c>
      <c r="AJ11" s="20" t="s">
        <v>10</v>
      </c>
      <c r="AK11" s="20" t="s">
        <v>11</v>
      </c>
      <c r="AL11" s="20" t="s">
        <v>12</v>
      </c>
    </row>
    <row r="12" spans="1:38" ht="19.5" thickBot="1" x14ac:dyDescent="0.3">
      <c r="A12" s="21" t="s">
        <v>13</v>
      </c>
      <c r="B12" s="22">
        <v>2500</v>
      </c>
      <c r="C12" s="67"/>
      <c r="D12" s="17"/>
      <c r="E12" s="21" t="s">
        <v>43</v>
      </c>
      <c r="F12" s="58">
        <f>+M10</f>
        <v>140</v>
      </c>
      <c r="G12" s="39">
        <f>+M8</f>
        <v>175</v>
      </c>
      <c r="H12" s="59">
        <f t="shared" ref="H12:H17" si="0">+G12-F12</f>
        <v>35</v>
      </c>
      <c r="I12" s="17"/>
      <c r="J12" s="21" t="s">
        <v>40</v>
      </c>
      <c r="K12" s="23">
        <v>25</v>
      </c>
      <c r="L12" s="24">
        <v>1</v>
      </c>
      <c r="M12" s="25">
        <f>+K12*L12</f>
        <v>25</v>
      </c>
      <c r="N12" s="26"/>
      <c r="O12" s="21" t="s">
        <v>40</v>
      </c>
      <c r="P12" s="23">
        <v>25</v>
      </c>
      <c r="Q12" s="24">
        <v>1</v>
      </c>
      <c r="R12" s="25">
        <f>+P12*Q12</f>
        <v>25</v>
      </c>
      <c r="S12" s="4"/>
      <c r="T12" s="21" t="s">
        <v>40</v>
      </c>
      <c r="U12" s="23">
        <v>25</v>
      </c>
      <c r="V12" s="24">
        <v>1</v>
      </c>
      <c r="W12" s="25">
        <f>+U12*V12</f>
        <v>25</v>
      </c>
      <c r="X12" s="4"/>
      <c r="Y12" s="21" t="s">
        <v>40</v>
      </c>
      <c r="Z12" s="23">
        <v>25</v>
      </c>
      <c r="AA12" s="24">
        <v>1</v>
      </c>
      <c r="AB12" s="25">
        <f>+Z12*AA12</f>
        <v>25</v>
      </c>
      <c r="AC12" s="4"/>
      <c r="AD12" s="21" t="s">
        <v>40</v>
      </c>
      <c r="AE12" s="23">
        <v>25</v>
      </c>
      <c r="AF12" s="24">
        <v>1</v>
      </c>
      <c r="AG12" s="25">
        <f>+AE12*AF12</f>
        <v>25</v>
      </c>
      <c r="AH12" s="4"/>
      <c r="AI12" s="21" t="s">
        <v>40</v>
      </c>
      <c r="AJ12" s="23">
        <v>25</v>
      </c>
      <c r="AK12" s="24">
        <v>1</v>
      </c>
      <c r="AL12" s="25">
        <f>+AJ12*AK12</f>
        <v>25</v>
      </c>
    </row>
    <row r="13" spans="1:38" ht="19.5" thickBot="1" x14ac:dyDescent="0.3">
      <c r="A13" s="21" t="s">
        <v>14</v>
      </c>
      <c r="B13" s="22">
        <v>60</v>
      </c>
      <c r="C13" s="67"/>
      <c r="D13" s="17"/>
      <c r="E13" s="21" t="s">
        <v>44</v>
      </c>
      <c r="F13" s="58">
        <f>+R10</f>
        <v>140</v>
      </c>
      <c r="G13" s="39">
        <f>+R8</f>
        <v>170</v>
      </c>
      <c r="H13" s="59">
        <f t="shared" si="0"/>
        <v>30</v>
      </c>
      <c r="I13" s="17"/>
      <c r="J13" s="21" t="s">
        <v>41</v>
      </c>
      <c r="K13" s="23">
        <v>50</v>
      </c>
      <c r="L13" s="24">
        <v>1</v>
      </c>
      <c r="M13" s="25">
        <f t="shared" ref="M13:M23" si="1">+K13*L13</f>
        <v>50</v>
      </c>
      <c r="N13" s="2"/>
      <c r="O13" s="21" t="s">
        <v>41</v>
      </c>
      <c r="P13" s="23">
        <v>50</v>
      </c>
      <c r="Q13" s="24">
        <v>1</v>
      </c>
      <c r="R13" s="25">
        <f t="shared" ref="R13:R23" si="2">+P13*Q13</f>
        <v>50</v>
      </c>
      <c r="S13" s="4"/>
      <c r="T13" s="21" t="s">
        <v>41</v>
      </c>
      <c r="U13" s="23">
        <v>50</v>
      </c>
      <c r="V13" s="24">
        <v>1</v>
      </c>
      <c r="W13" s="25">
        <f t="shared" ref="W13:W23" si="3">+U13*V13</f>
        <v>50</v>
      </c>
      <c r="X13" s="4"/>
      <c r="Y13" s="21" t="s">
        <v>41</v>
      </c>
      <c r="Z13" s="23">
        <v>50</v>
      </c>
      <c r="AA13" s="24">
        <v>1</v>
      </c>
      <c r="AB13" s="25">
        <f t="shared" ref="AB13:AB23" si="4">+Z13*AA13</f>
        <v>50</v>
      </c>
      <c r="AC13" s="4"/>
      <c r="AD13" s="21" t="s">
        <v>41</v>
      </c>
      <c r="AE13" s="23">
        <v>50</v>
      </c>
      <c r="AF13" s="24">
        <v>1</v>
      </c>
      <c r="AG13" s="25">
        <f t="shared" ref="AG13:AG23" si="5">+AE13*AF13</f>
        <v>50</v>
      </c>
      <c r="AH13" s="4"/>
      <c r="AI13" s="21" t="s">
        <v>41</v>
      </c>
      <c r="AJ13" s="23">
        <v>50</v>
      </c>
      <c r="AK13" s="24">
        <v>1</v>
      </c>
      <c r="AL13" s="25">
        <f t="shared" ref="AL13:AL23" si="6">+AJ13*AK13</f>
        <v>50</v>
      </c>
    </row>
    <row r="14" spans="1:38" ht="19.5" thickBot="1" x14ac:dyDescent="0.3">
      <c r="A14" s="21" t="s">
        <v>37</v>
      </c>
      <c r="B14" s="22">
        <v>500</v>
      </c>
      <c r="C14" s="67"/>
      <c r="D14" s="17"/>
      <c r="E14" s="21" t="s">
        <v>45</v>
      </c>
      <c r="F14" s="58">
        <f>+W10</f>
        <v>140</v>
      </c>
      <c r="G14" s="39">
        <f>+W8</f>
        <v>180</v>
      </c>
      <c r="H14" s="59">
        <f t="shared" si="0"/>
        <v>40</v>
      </c>
      <c r="I14" s="17"/>
      <c r="J14" s="21" t="s">
        <v>42</v>
      </c>
      <c r="K14" s="23">
        <v>15</v>
      </c>
      <c r="L14" s="24">
        <v>1</v>
      </c>
      <c r="M14" s="25">
        <f t="shared" si="1"/>
        <v>15</v>
      </c>
      <c r="N14" s="2"/>
      <c r="O14" s="21" t="s">
        <v>42</v>
      </c>
      <c r="P14" s="23">
        <v>15</v>
      </c>
      <c r="Q14" s="24">
        <v>1</v>
      </c>
      <c r="R14" s="25">
        <f t="shared" si="2"/>
        <v>15</v>
      </c>
      <c r="S14" s="4"/>
      <c r="T14" s="21" t="s">
        <v>42</v>
      </c>
      <c r="U14" s="23">
        <v>15</v>
      </c>
      <c r="V14" s="24">
        <v>1</v>
      </c>
      <c r="W14" s="25">
        <f t="shared" si="3"/>
        <v>15</v>
      </c>
      <c r="X14" s="4"/>
      <c r="Y14" s="21" t="s">
        <v>42</v>
      </c>
      <c r="Z14" s="23">
        <v>15</v>
      </c>
      <c r="AA14" s="24">
        <v>1</v>
      </c>
      <c r="AB14" s="25">
        <f t="shared" si="4"/>
        <v>15</v>
      </c>
      <c r="AC14" s="4"/>
      <c r="AD14" s="21" t="s">
        <v>42</v>
      </c>
      <c r="AE14" s="23">
        <v>15</v>
      </c>
      <c r="AF14" s="24">
        <v>1</v>
      </c>
      <c r="AG14" s="25">
        <f t="shared" si="5"/>
        <v>15</v>
      </c>
      <c r="AH14" s="4"/>
      <c r="AI14" s="21" t="s">
        <v>42</v>
      </c>
      <c r="AJ14" s="23">
        <v>15</v>
      </c>
      <c r="AK14" s="24">
        <v>1</v>
      </c>
      <c r="AL14" s="25">
        <f t="shared" si="6"/>
        <v>15</v>
      </c>
    </row>
    <row r="15" spans="1:38" ht="19.5" thickBot="1" x14ac:dyDescent="0.3">
      <c r="A15" s="27" t="s">
        <v>38</v>
      </c>
      <c r="B15" s="28">
        <v>600</v>
      </c>
      <c r="C15" s="67"/>
      <c r="D15" s="17"/>
      <c r="E15" s="21" t="s">
        <v>46</v>
      </c>
      <c r="F15" s="58">
        <f>+AB10</f>
        <v>140</v>
      </c>
      <c r="G15" s="39">
        <f>+AB8</f>
        <v>190</v>
      </c>
      <c r="H15" s="59">
        <f t="shared" si="0"/>
        <v>50</v>
      </c>
      <c r="I15" s="17"/>
      <c r="J15" s="21" t="s">
        <v>15</v>
      </c>
      <c r="K15" s="23">
        <v>50</v>
      </c>
      <c r="L15" s="24">
        <v>1</v>
      </c>
      <c r="M15" s="25">
        <f t="shared" si="1"/>
        <v>50</v>
      </c>
      <c r="N15" s="2"/>
      <c r="O15" s="21" t="s">
        <v>15</v>
      </c>
      <c r="P15" s="23">
        <v>50</v>
      </c>
      <c r="Q15" s="24">
        <v>1</v>
      </c>
      <c r="R15" s="25">
        <f t="shared" si="2"/>
        <v>50</v>
      </c>
      <c r="S15" s="4"/>
      <c r="T15" s="21" t="s">
        <v>15</v>
      </c>
      <c r="U15" s="23">
        <v>50</v>
      </c>
      <c r="V15" s="24">
        <v>1</v>
      </c>
      <c r="W15" s="25">
        <f t="shared" si="3"/>
        <v>50</v>
      </c>
      <c r="X15" s="4"/>
      <c r="Y15" s="21" t="s">
        <v>15</v>
      </c>
      <c r="Z15" s="23">
        <v>50</v>
      </c>
      <c r="AA15" s="24">
        <v>1</v>
      </c>
      <c r="AB15" s="25">
        <f t="shared" si="4"/>
        <v>50</v>
      </c>
      <c r="AC15" s="4"/>
      <c r="AD15" s="21" t="s">
        <v>15</v>
      </c>
      <c r="AE15" s="23">
        <v>50</v>
      </c>
      <c r="AF15" s="24">
        <v>1</v>
      </c>
      <c r="AG15" s="25">
        <f t="shared" si="5"/>
        <v>50</v>
      </c>
      <c r="AH15" s="4"/>
      <c r="AI15" s="21" t="s">
        <v>15</v>
      </c>
      <c r="AJ15" s="23">
        <v>50</v>
      </c>
      <c r="AK15" s="24">
        <v>1</v>
      </c>
      <c r="AL15" s="25">
        <f t="shared" si="6"/>
        <v>50</v>
      </c>
    </row>
    <row r="16" spans="1:38" ht="19.5" thickBot="1" x14ac:dyDescent="0.3">
      <c r="A16" s="27" t="s">
        <v>39</v>
      </c>
      <c r="B16" s="28">
        <v>600</v>
      </c>
      <c r="C16" s="67"/>
      <c r="D16" s="17"/>
      <c r="E16" s="21" t="s">
        <v>47</v>
      </c>
      <c r="F16" s="58">
        <f>+AG10</f>
        <v>140</v>
      </c>
      <c r="G16" s="39">
        <f>+AG8</f>
        <v>150</v>
      </c>
      <c r="H16" s="59">
        <f t="shared" si="0"/>
        <v>10</v>
      </c>
      <c r="I16" s="17"/>
      <c r="J16" s="27" t="s">
        <v>16</v>
      </c>
      <c r="K16" s="29"/>
      <c r="L16" s="30"/>
      <c r="M16" s="25">
        <f t="shared" si="1"/>
        <v>0</v>
      </c>
      <c r="N16" s="2"/>
      <c r="O16" s="27" t="s">
        <v>16</v>
      </c>
      <c r="P16" s="29"/>
      <c r="Q16" s="30"/>
      <c r="R16" s="25">
        <f t="shared" si="2"/>
        <v>0</v>
      </c>
      <c r="S16" s="4"/>
      <c r="T16" s="27" t="s">
        <v>16</v>
      </c>
      <c r="U16" s="29"/>
      <c r="V16" s="30"/>
      <c r="W16" s="25">
        <f t="shared" si="3"/>
        <v>0</v>
      </c>
      <c r="X16" s="4"/>
      <c r="Y16" s="27" t="s">
        <v>16</v>
      </c>
      <c r="Z16" s="29"/>
      <c r="AA16" s="30"/>
      <c r="AB16" s="25">
        <f t="shared" si="4"/>
        <v>0</v>
      </c>
      <c r="AC16" s="4"/>
      <c r="AD16" s="27" t="s">
        <v>16</v>
      </c>
      <c r="AE16" s="29"/>
      <c r="AF16" s="30"/>
      <c r="AG16" s="25">
        <f t="shared" si="5"/>
        <v>0</v>
      </c>
      <c r="AH16" s="4"/>
      <c r="AI16" s="27" t="s">
        <v>16</v>
      </c>
      <c r="AJ16" s="29"/>
      <c r="AK16" s="30"/>
      <c r="AL16" s="25">
        <f t="shared" si="6"/>
        <v>0</v>
      </c>
    </row>
    <row r="17" spans="1:38" ht="19.5" thickBot="1" x14ac:dyDescent="0.3">
      <c r="A17" s="27" t="s">
        <v>35</v>
      </c>
      <c r="B17" s="28">
        <v>0</v>
      </c>
      <c r="C17" s="67"/>
      <c r="D17" s="17"/>
      <c r="E17" s="21" t="s">
        <v>48</v>
      </c>
      <c r="F17" s="58">
        <f>+AL10</f>
        <v>140</v>
      </c>
      <c r="G17" s="39">
        <f>+AL8</f>
        <v>210</v>
      </c>
      <c r="H17" s="59">
        <f t="shared" si="0"/>
        <v>70</v>
      </c>
      <c r="I17" s="17"/>
      <c r="J17" s="21" t="s">
        <v>17</v>
      </c>
      <c r="K17" s="29">
        <v>0</v>
      </c>
      <c r="L17" s="30">
        <v>1</v>
      </c>
      <c r="M17" s="25">
        <f t="shared" si="1"/>
        <v>0</v>
      </c>
      <c r="N17" s="17"/>
      <c r="O17" s="21" t="s">
        <v>17</v>
      </c>
      <c r="P17" s="29">
        <v>0</v>
      </c>
      <c r="Q17" s="30">
        <v>1</v>
      </c>
      <c r="R17" s="25">
        <f t="shared" si="2"/>
        <v>0</v>
      </c>
      <c r="S17" s="4"/>
      <c r="T17" s="21" t="s">
        <v>17</v>
      </c>
      <c r="U17" s="29">
        <v>0</v>
      </c>
      <c r="V17" s="30">
        <v>1</v>
      </c>
      <c r="W17" s="25">
        <f t="shared" si="3"/>
        <v>0</v>
      </c>
      <c r="X17" s="4"/>
      <c r="Y17" s="21" t="s">
        <v>17</v>
      </c>
      <c r="Z17" s="29">
        <v>0</v>
      </c>
      <c r="AA17" s="30">
        <v>1</v>
      </c>
      <c r="AB17" s="25">
        <f t="shared" si="4"/>
        <v>0</v>
      </c>
      <c r="AC17" s="4"/>
      <c r="AD17" s="21" t="s">
        <v>17</v>
      </c>
      <c r="AE17" s="29">
        <v>0</v>
      </c>
      <c r="AF17" s="30">
        <v>1</v>
      </c>
      <c r="AG17" s="25">
        <f t="shared" si="5"/>
        <v>0</v>
      </c>
      <c r="AH17" s="4"/>
      <c r="AI17" s="21" t="s">
        <v>17</v>
      </c>
      <c r="AJ17" s="29">
        <v>0</v>
      </c>
      <c r="AK17" s="30">
        <v>1</v>
      </c>
      <c r="AL17" s="25">
        <f t="shared" si="6"/>
        <v>0</v>
      </c>
    </row>
    <row r="18" spans="1:38" ht="19.5" thickBot="1" x14ac:dyDescent="0.3">
      <c r="A18" s="27" t="s">
        <v>35</v>
      </c>
      <c r="B18" s="28">
        <v>0</v>
      </c>
      <c r="C18" s="17"/>
      <c r="D18" s="17"/>
      <c r="E18" s="21"/>
      <c r="F18" s="17"/>
      <c r="G18" s="17"/>
      <c r="H18" s="17"/>
      <c r="I18" s="17"/>
      <c r="J18" s="27" t="s">
        <v>18</v>
      </c>
      <c r="K18" s="29">
        <v>0</v>
      </c>
      <c r="L18" s="30">
        <v>1</v>
      </c>
      <c r="M18" s="25">
        <f t="shared" si="1"/>
        <v>0</v>
      </c>
      <c r="N18" s="2"/>
      <c r="O18" s="27" t="s">
        <v>18</v>
      </c>
      <c r="P18" s="29">
        <v>0</v>
      </c>
      <c r="Q18" s="30">
        <v>1</v>
      </c>
      <c r="R18" s="25">
        <f t="shared" si="2"/>
        <v>0</v>
      </c>
      <c r="S18" s="4"/>
      <c r="T18" s="27" t="s">
        <v>18</v>
      </c>
      <c r="U18" s="29">
        <v>0</v>
      </c>
      <c r="V18" s="30">
        <v>1</v>
      </c>
      <c r="W18" s="25">
        <f t="shared" si="3"/>
        <v>0</v>
      </c>
      <c r="X18" s="4"/>
      <c r="Y18" s="27" t="s">
        <v>18</v>
      </c>
      <c r="Z18" s="29">
        <v>0</v>
      </c>
      <c r="AA18" s="30">
        <v>1</v>
      </c>
      <c r="AB18" s="25">
        <f t="shared" si="4"/>
        <v>0</v>
      </c>
      <c r="AC18" s="4"/>
      <c r="AD18" s="27" t="s">
        <v>18</v>
      </c>
      <c r="AE18" s="29">
        <v>0</v>
      </c>
      <c r="AF18" s="30">
        <v>1</v>
      </c>
      <c r="AG18" s="25">
        <f t="shared" si="5"/>
        <v>0</v>
      </c>
      <c r="AH18" s="4"/>
      <c r="AI18" s="27" t="s">
        <v>18</v>
      </c>
      <c r="AJ18" s="29">
        <v>0</v>
      </c>
      <c r="AK18" s="30">
        <v>1</v>
      </c>
      <c r="AL18" s="25">
        <f t="shared" si="6"/>
        <v>0</v>
      </c>
    </row>
    <row r="19" spans="1:38" ht="19.5" thickBot="1" x14ac:dyDescent="0.35">
      <c r="A19" s="27" t="s">
        <v>35</v>
      </c>
      <c r="B19" s="28">
        <v>0</v>
      </c>
      <c r="C19" s="31"/>
      <c r="D19" s="32"/>
      <c r="E19" s="21"/>
      <c r="F19" s="32"/>
      <c r="G19" s="32"/>
      <c r="H19" s="32"/>
      <c r="I19" s="32"/>
      <c r="J19" s="27" t="s">
        <v>34</v>
      </c>
      <c r="K19" s="29">
        <v>0</v>
      </c>
      <c r="L19" s="30">
        <v>0</v>
      </c>
      <c r="M19" s="25">
        <f t="shared" si="1"/>
        <v>0</v>
      </c>
      <c r="N19" s="32"/>
      <c r="O19" s="27" t="s">
        <v>34</v>
      </c>
      <c r="P19" s="29">
        <v>0</v>
      </c>
      <c r="Q19" s="30">
        <v>0</v>
      </c>
      <c r="R19" s="25">
        <f t="shared" si="2"/>
        <v>0</v>
      </c>
      <c r="S19" s="4"/>
      <c r="T19" s="27" t="s">
        <v>34</v>
      </c>
      <c r="U19" s="29">
        <v>0</v>
      </c>
      <c r="V19" s="30">
        <v>0</v>
      </c>
      <c r="W19" s="25">
        <f t="shared" si="3"/>
        <v>0</v>
      </c>
      <c r="X19" s="4"/>
      <c r="Y19" s="27" t="s">
        <v>34</v>
      </c>
      <c r="Z19" s="29">
        <v>0</v>
      </c>
      <c r="AA19" s="30">
        <v>0</v>
      </c>
      <c r="AB19" s="25">
        <f t="shared" si="4"/>
        <v>0</v>
      </c>
      <c r="AC19" s="4"/>
      <c r="AD19" s="27" t="s">
        <v>34</v>
      </c>
      <c r="AE19" s="29">
        <v>0</v>
      </c>
      <c r="AF19" s="30">
        <v>0</v>
      </c>
      <c r="AG19" s="25">
        <f t="shared" si="5"/>
        <v>0</v>
      </c>
      <c r="AH19" s="4"/>
      <c r="AI19" s="27" t="s">
        <v>34</v>
      </c>
      <c r="AJ19" s="29">
        <v>0</v>
      </c>
      <c r="AK19" s="30">
        <v>0</v>
      </c>
      <c r="AL19" s="25">
        <f t="shared" si="6"/>
        <v>0</v>
      </c>
    </row>
    <row r="20" spans="1:38" ht="19.5" thickBot="1" x14ac:dyDescent="0.35">
      <c r="A20" s="27" t="s">
        <v>35</v>
      </c>
      <c r="B20" s="28">
        <v>0</v>
      </c>
      <c r="C20" s="31"/>
      <c r="D20" s="32"/>
      <c r="E20" s="21"/>
      <c r="F20" s="32"/>
      <c r="G20" s="32"/>
      <c r="H20" s="32"/>
      <c r="I20" s="32"/>
      <c r="J20" s="27" t="s">
        <v>34</v>
      </c>
      <c r="K20" s="29">
        <v>0</v>
      </c>
      <c r="L20" s="30">
        <v>0</v>
      </c>
      <c r="M20" s="25">
        <f t="shared" si="1"/>
        <v>0</v>
      </c>
      <c r="N20" s="32"/>
      <c r="O20" s="27" t="s">
        <v>34</v>
      </c>
      <c r="P20" s="29">
        <v>0</v>
      </c>
      <c r="Q20" s="30">
        <v>0</v>
      </c>
      <c r="R20" s="25">
        <f t="shared" si="2"/>
        <v>0</v>
      </c>
      <c r="S20" s="4"/>
      <c r="T20" s="27" t="s">
        <v>34</v>
      </c>
      <c r="U20" s="29">
        <v>0</v>
      </c>
      <c r="V20" s="30">
        <v>0</v>
      </c>
      <c r="W20" s="25">
        <f t="shared" si="3"/>
        <v>0</v>
      </c>
      <c r="X20" s="4"/>
      <c r="Y20" s="27" t="s">
        <v>34</v>
      </c>
      <c r="Z20" s="29">
        <v>0</v>
      </c>
      <c r="AA20" s="30">
        <v>0</v>
      </c>
      <c r="AB20" s="25">
        <f t="shared" si="4"/>
        <v>0</v>
      </c>
      <c r="AC20" s="4"/>
      <c r="AD20" s="27" t="s">
        <v>34</v>
      </c>
      <c r="AE20" s="29">
        <v>0</v>
      </c>
      <c r="AF20" s="30">
        <v>0</v>
      </c>
      <c r="AG20" s="25">
        <f t="shared" si="5"/>
        <v>0</v>
      </c>
      <c r="AH20" s="4"/>
      <c r="AI20" s="27" t="s">
        <v>34</v>
      </c>
      <c r="AJ20" s="29">
        <v>0</v>
      </c>
      <c r="AK20" s="30">
        <v>0</v>
      </c>
      <c r="AL20" s="25">
        <f t="shared" si="6"/>
        <v>0</v>
      </c>
    </row>
    <row r="21" spans="1:38" ht="19.5" thickBot="1" x14ac:dyDescent="0.35">
      <c r="A21" s="27" t="s">
        <v>35</v>
      </c>
      <c r="B21" s="28">
        <v>0</v>
      </c>
      <c r="C21" s="31"/>
      <c r="D21" s="32"/>
      <c r="E21" s="21"/>
      <c r="F21" s="32"/>
      <c r="G21" s="32"/>
      <c r="H21" s="32"/>
      <c r="I21" s="32"/>
      <c r="J21" s="27" t="s">
        <v>34</v>
      </c>
      <c r="K21" s="29">
        <v>0</v>
      </c>
      <c r="L21" s="30">
        <v>0</v>
      </c>
      <c r="M21" s="25">
        <f t="shared" si="1"/>
        <v>0</v>
      </c>
      <c r="N21" s="32"/>
      <c r="O21" s="27" t="s">
        <v>34</v>
      </c>
      <c r="P21" s="29">
        <v>0</v>
      </c>
      <c r="Q21" s="30">
        <v>0</v>
      </c>
      <c r="R21" s="25">
        <f t="shared" si="2"/>
        <v>0</v>
      </c>
      <c r="S21" s="4"/>
      <c r="T21" s="27" t="s">
        <v>34</v>
      </c>
      <c r="U21" s="29">
        <v>0</v>
      </c>
      <c r="V21" s="30">
        <v>0</v>
      </c>
      <c r="W21" s="25">
        <f t="shared" si="3"/>
        <v>0</v>
      </c>
      <c r="X21" s="4"/>
      <c r="Y21" s="27" t="s">
        <v>34</v>
      </c>
      <c r="Z21" s="29">
        <v>0</v>
      </c>
      <c r="AA21" s="30">
        <v>0</v>
      </c>
      <c r="AB21" s="25">
        <f t="shared" si="4"/>
        <v>0</v>
      </c>
      <c r="AC21" s="4"/>
      <c r="AD21" s="27" t="s">
        <v>34</v>
      </c>
      <c r="AE21" s="29">
        <v>0</v>
      </c>
      <c r="AF21" s="30">
        <v>0</v>
      </c>
      <c r="AG21" s="25">
        <f t="shared" si="5"/>
        <v>0</v>
      </c>
      <c r="AH21" s="4"/>
      <c r="AI21" s="27" t="s">
        <v>34</v>
      </c>
      <c r="AJ21" s="29">
        <v>0</v>
      </c>
      <c r="AK21" s="30">
        <v>0</v>
      </c>
      <c r="AL21" s="25">
        <f t="shared" si="6"/>
        <v>0</v>
      </c>
    </row>
    <row r="22" spans="1:38" ht="19.5" thickBot="1" x14ac:dyDescent="0.35">
      <c r="A22" s="48"/>
      <c r="B22" s="49"/>
      <c r="C22" s="31"/>
      <c r="D22" s="32"/>
      <c r="E22" s="32"/>
      <c r="F22" s="32"/>
      <c r="G22" s="32"/>
      <c r="H22" s="32"/>
      <c r="I22" s="32"/>
      <c r="J22" s="27" t="s">
        <v>34</v>
      </c>
      <c r="K22" s="29">
        <v>0</v>
      </c>
      <c r="L22" s="30">
        <v>0</v>
      </c>
      <c r="M22" s="25">
        <f t="shared" si="1"/>
        <v>0</v>
      </c>
      <c r="N22" s="32"/>
      <c r="O22" s="27" t="s">
        <v>34</v>
      </c>
      <c r="P22" s="29">
        <v>0</v>
      </c>
      <c r="Q22" s="30">
        <v>0</v>
      </c>
      <c r="R22" s="25">
        <f t="shared" si="2"/>
        <v>0</v>
      </c>
      <c r="S22" s="4"/>
      <c r="T22" s="27" t="s">
        <v>34</v>
      </c>
      <c r="U22" s="29">
        <v>0</v>
      </c>
      <c r="V22" s="30">
        <v>0</v>
      </c>
      <c r="W22" s="25">
        <f t="shared" si="3"/>
        <v>0</v>
      </c>
      <c r="X22" s="4"/>
      <c r="Y22" s="27" t="s">
        <v>34</v>
      </c>
      <c r="Z22" s="29">
        <v>0</v>
      </c>
      <c r="AA22" s="30">
        <v>0</v>
      </c>
      <c r="AB22" s="25">
        <f t="shared" si="4"/>
        <v>0</v>
      </c>
      <c r="AC22" s="4"/>
      <c r="AD22" s="27" t="s">
        <v>34</v>
      </c>
      <c r="AE22" s="29">
        <v>0</v>
      </c>
      <c r="AF22" s="30">
        <v>0</v>
      </c>
      <c r="AG22" s="25">
        <f t="shared" si="5"/>
        <v>0</v>
      </c>
      <c r="AH22" s="4"/>
      <c r="AI22" s="27" t="s">
        <v>34</v>
      </c>
      <c r="AJ22" s="29">
        <v>0</v>
      </c>
      <c r="AK22" s="30">
        <v>0</v>
      </c>
      <c r="AL22" s="25">
        <f t="shared" si="6"/>
        <v>0</v>
      </c>
    </row>
    <row r="23" spans="1:38" ht="19.5" thickBot="1" x14ac:dyDescent="0.35">
      <c r="A23" s="48"/>
      <c r="B23" s="49"/>
      <c r="C23" s="31"/>
      <c r="D23" s="32"/>
      <c r="E23" s="32"/>
      <c r="F23" s="32"/>
      <c r="G23" s="32"/>
      <c r="H23" s="32"/>
      <c r="I23" s="32"/>
      <c r="J23" s="27" t="s">
        <v>34</v>
      </c>
      <c r="K23" s="29">
        <v>0</v>
      </c>
      <c r="L23" s="30">
        <v>0</v>
      </c>
      <c r="M23" s="25">
        <f t="shared" si="1"/>
        <v>0</v>
      </c>
      <c r="N23" s="32"/>
      <c r="O23" s="27" t="s">
        <v>34</v>
      </c>
      <c r="P23" s="29">
        <v>0</v>
      </c>
      <c r="Q23" s="30">
        <v>0</v>
      </c>
      <c r="R23" s="25">
        <f t="shared" si="2"/>
        <v>0</v>
      </c>
      <c r="S23" s="4"/>
      <c r="T23" s="27" t="s">
        <v>34</v>
      </c>
      <c r="U23" s="29">
        <v>0</v>
      </c>
      <c r="V23" s="30">
        <v>0</v>
      </c>
      <c r="W23" s="25">
        <f t="shared" si="3"/>
        <v>0</v>
      </c>
      <c r="X23" s="4"/>
      <c r="Y23" s="27" t="s">
        <v>34</v>
      </c>
      <c r="Z23" s="29">
        <v>0</v>
      </c>
      <c r="AA23" s="30">
        <v>0</v>
      </c>
      <c r="AB23" s="25">
        <f t="shared" si="4"/>
        <v>0</v>
      </c>
      <c r="AC23" s="4"/>
      <c r="AD23" s="27" t="s">
        <v>34</v>
      </c>
      <c r="AE23" s="29">
        <v>0</v>
      </c>
      <c r="AF23" s="30">
        <v>0</v>
      </c>
      <c r="AG23" s="25">
        <f t="shared" si="5"/>
        <v>0</v>
      </c>
      <c r="AH23" s="4"/>
      <c r="AI23" s="27" t="s">
        <v>34</v>
      </c>
      <c r="AJ23" s="29">
        <v>0</v>
      </c>
      <c r="AK23" s="30">
        <v>0</v>
      </c>
      <c r="AL23" s="25">
        <f t="shared" si="6"/>
        <v>0</v>
      </c>
    </row>
    <row r="24" spans="1:38" ht="15.75" x14ac:dyDescent="0.25">
      <c r="A24" s="31"/>
      <c r="B24" s="31"/>
      <c r="C24" s="31"/>
      <c r="D24" s="17"/>
      <c r="E24" s="17"/>
      <c r="F24" s="17"/>
      <c r="G24" s="17"/>
      <c r="H24" s="17"/>
      <c r="I24" s="17"/>
      <c r="J24" s="17"/>
      <c r="K24" s="17"/>
      <c r="L24" s="17"/>
      <c r="M24" s="2"/>
      <c r="N24" s="2"/>
      <c r="O24" s="2"/>
      <c r="P24" s="2"/>
      <c r="Q24" s="2"/>
    </row>
    <row r="25" spans="1:38" ht="23.25" x14ac:dyDescent="0.25">
      <c r="A25" s="60" t="s">
        <v>32</v>
      </c>
      <c r="B25" s="60"/>
      <c r="C25" s="60"/>
      <c r="D25" s="60"/>
      <c r="E25" s="60"/>
      <c r="F25" s="60"/>
      <c r="G25" s="60"/>
      <c r="H25" s="60"/>
      <c r="I25" s="60"/>
      <c r="J25" s="60"/>
      <c r="K25" s="33"/>
      <c r="L25" s="33"/>
      <c r="M25" s="33"/>
      <c r="N25" s="33"/>
      <c r="O25" s="33"/>
      <c r="P25" s="33"/>
      <c r="Q25" s="33"/>
    </row>
    <row r="26" spans="1:38" ht="15.75" x14ac:dyDescent="0.25">
      <c r="A26" s="31"/>
      <c r="B26" s="31"/>
      <c r="C26" s="31"/>
      <c r="D26" s="31"/>
      <c r="E26" s="31"/>
      <c r="F26" s="31"/>
      <c r="G26" s="31"/>
      <c r="H26" s="31"/>
      <c r="I26" s="31"/>
      <c r="J26" s="31"/>
      <c r="K26" s="31"/>
      <c r="L26" s="31"/>
      <c r="M26" s="31"/>
      <c r="N26" s="31"/>
      <c r="O26" s="31"/>
      <c r="P26" s="31"/>
      <c r="Q26" s="31"/>
    </row>
    <row r="27" spans="1:38" ht="21.75" thickBot="1" x14ac:dyDescent="0.3">
      <c r="A27" s="34" t="s">
        <v>19</v>
      </c>
      <c r="B27" s="33"/>
      <c r="C27" s="33"/>
      <c r="D27" s="35"/>
      <c r="E27" s="35"/>
      <c r="F27" s="35"/>
      <c r="G27" s="35"/>
      <c r="H27" s="35"/>
      <c r="I27" s="35"/>
      <c r="J27" s="35"/>
      <c r="K27" s="33"/>
      <c r="L27" s="33"/>
      <c r="M27" s="33"/>
      <c r="N27" s="33"/>
      <c r="O27" s="33"/>
      <c r="P27" s="33"/>
      <c r="Q27" s="33"/>
    </row>
    <row r="28" spans="1:38" ht="19.5" thickBot="1" x14ac:dyDescent="0.3">
      <c r="A28" s="71" t="s">
        <v>20</v>
      </c>
      <c r="B28" s="69"/>
      <c r="C28" s="47">
        <v>90</v>
      </c>
      <c r="D28" s="17"/>
      <c r="E28" s="17"/>
      <c r="F28" s="17"/>
      <c r="G28" s="17"/>
      <c r="H28" s="17"/>
      <c r="I28" s="17"/>
      <c r="J28" s="36"/>
      <c r="K28" s="36"/>
      <c r="L28" s="36"/>
      <c r="M28" s="2"/>
      <c r="N28" s="2"/>
      <c r="O28" s="2"/>
      <c r="P28" s="2"/>
      <c r="Q28" s="2"/>
    </row>
    <row r="29" spans="1:38" ht="35.25" thickBot="1" x14ac:dyDescent="0.3">
      <c r="A29" s="37" t="s">
        <v>21</v>
      </c>
      <c r="B29" s="37" t="s">
        <v>22</v>
      </c>
      <c r="C29" s="46" t="s">
        <v>31</v>
      </c>
      <c r="D29" s="37" t="s">
        <v>23</v>
      </c>
      <c r="E29" s="52"/>
      <c r="F29" s="52"/>
      <c r="G29" s="52"/>
      <c r="H29" s="52"/>
      <c r="I29" s="52"/>
      <c r="J29" s="36"/>
      <c r="K29" s="36"/>
      <c r="L29" s="36"/>
      <c r="M29" s="2"/>
      <c r="N29" s="2"/>
      <c r="O29" s="2"/>
      <c r="P29" s="2"/>
      <c r="Q29" s="2"/>
    </row>
    <row r="30" spans="1:38" ht="19.5" thickBot="1" x14ac:dyDescent="0.3">
      <c r="A30" s="25">
        <f>C28*B5</f>
        <v>16125</v>
      </c>
      <c r="B30" s="25">
        <f>+C28*M10</f>
        <v>12600</v>
      </c>
      <c r="C30" s="25">
        <f>+B10</f>
        <v>4260</v>
      </c>
      <c r="D30" s="25">
        <f>+A30-B30-C30</f>
        <v>-735</v>
      </c>
      <c r="E30" s="53"/>
      <c r="F30" s="53"/>
      <c r="G30" s="53"/>
      <c r="H30" s="53"/>
      <c r="I30" s="53"/>
      <c r="J30" s="2"/>
      <c r="K30" s="38"/>
      <c r="L30" s="38"/>
      <c r="M30" s="2"/>
      <c r="N30" s="2"/>
      <c r="O30" s="2"/>
      <c r="P30" s="2"/>
      <c r="Q30" s="2"/>
    </row>
    <row r="31" spans="1:38" x14ac:dyDescent="0.25">
      <c r="A31" s="13"/>
      <c r="B31" s="13"/>
      <c r="C31" s="13"/>
      <c r="D31" s="13"/>
      <c r="E31" s="13"/>
      <c r="F31" s="13"/>
      <c r="G31" s="13"/>
      <c r="H31" s="13"/>
      <c r="I31" s="13"/>
      <c r="J31" s="13"/>
      <c r="K31" s="38"/>
      <c r="L31" s="38"/>
      <c r="M31" s="2"/>
      <c r="N31" s="2"/>
      <c r="O31" s="2"/>
      <c r="P31" s="2"/>
      <c r="Q31" s="2"/>
    </row>
    <row r="32" spans="1:38" x14ac:dyDescent="0.25">
      <c r="A32" s="13"/>
      <c r="B32" s="13"/>
      <c r="C32" s="13"/>
      <c r="D32" s="13"/>
      <c r="E32" s="13"/>
      <c r="F32" s="13"/>
      <c r="G32" s="13"/>
      <c r="H32" s="13"/>
      <c r="I32" s="13"/>
      <c r="J32" s="13"/>
      <c r="K32" s="38"/>
      <c r="L32" s="38"/>
      <c r="M32" s="2"/>
      <c r="N32" s="2"/>
      <c r="O32" s="2"/>
      <c r="P32" s="2"/>
      <c r="Q32" s="2"/>
    </row>
    <row r="33" spans="1:17" x14ac:dyDescent="0.25">
      <c r="A33" s="13"/>
      <c r="B33" s="13"/>
      <c r="C33" s="13"/>
      <c r="D33" s="13"/>
      <c r="E33" s="13"/>
      <c r="F33" s="13"/>
      <c r="G33" s="13"/>
      <c r="H33" s="13"/>
      <c r="I33" s="13"/>
      <c r="J33" s="13"/>
      <c r="K33" s="38"/>
      <c r="L33" s="38"/>
      <c r="M33" s="2"/>
      <c r="N33" s="2"/>
      <c r="O33" s="2"/>
      <c r="P33" s="2"/>
      <c r="Q33" s="2"/>
    </row>
    <row r="34" spans="1:17" ht="19.5" thickBot="1" x14ac:dyDescent="0.3">
      <c r="A34" s="17"/>
      <c r="B34" s="17"/>
      <c r="C34" s="17"/>
      <c r="D34" s="17"/>
      <c r="E34" s="17"/>
      <c r="F34" s="17"/>
      <c r="G34" s="17"/>
      <c r="H34" s="17"/>
      <c r="I34" s="17"/>
      <c r="J34" s="17"/>
      <c r="K34" s="38"/>
      <c r="L34" s="38"/>
      <c r="M34" s="2"/>
      <c r="N34" s="2"/>
      <c r="O34" s="2"/>
      <c r="P34" s="72"/>
      <c r="Q34" s="67"/>
    </row>
    <row r="35" spans="1:17" ht="18.75" x14ac:dyDescent="0.25">
      <c r="A35" s="41"/>
      <c r="B35" s="61" t="s">
        <v>24</v>
      </c>
      <c r="C35" s="62"/>
      <c r="D35" s="62"/>
      <c r="E35" s="62"/>
      <c r="F35" s="62"/>
      <c r="G35" s="62"/>
      <c r="H35" s="62"/>
      <c r="I35" s="62"/>
      <c r="J35" s="62"/>
      <c r="K35" s="13"/>
      <c r="L35" s="13"/>
      <c r="M35" s="13"/>
      <c r="N35" s="13"/>
      <c r="O35" s="13"/>
      <c r="P35" s="13"/>
      <c r="Q35" s="13"/>
    </row>
    <row r="36" spans="1:17" ht="15.75" x14ac:dyDescent="0.25">
      <c r="A36" s="42" t="s">
        <v>25</v>
      </c>
      <c r="B36" s="63" t="s">
        <v>26</v>
      </c>
      <c r="C36" s="62"/>
      <c r="D36" s="62"/>
      <c r="E36" s="62"/>
      <c r="F36" s="62"/>
      <c r="G36" s="62"/>
      <c r="H36" s="62"/>
      <c r="I36" s="62"/>
      <c r="J36" s="62"/>
      <c r="K36" s="13"/>
      <c r="L36" s="13"/>
      <c r="M36" s="13"/>
      <c r="N36" s="13"/>
      <c r="O36" s="13"/>
      <c r="P36" s="13"/>
      <c r="Q36" s="13"/>
    </row>
    <row r="37" spans="1:17" ht="19.5" thickBot="1" x14ac:dyDescent="0.3">
      <c r="A37" s="43"/>
      <c r="B37" s="61" t="s">
        <v>27</v>
      </c>
      <c r="C37" s="62"/>
      <c r="D37" s="62"/>
      <c r="E37" s="62"/>
      <c r="F37" s="62"/>
      <c r="G37" s="62"/>
      <c r="H37" s="62"/>
      <c r="I37" s="62"/>
      <c r="J37" s="62"/>
      <c r="K37" s="13"/>
      <c r="L37" s="13"/>
      <c r="M37" s="13"/>
      <c r="N37" s="13"/>
      <c r="O37" s="13"/>
      <c r="P37" s="13"/>
      <c r="Q37" s="13"/>
    </row>
    <row r="38" spans="1:17" ht="16.5" thickBot="1" x14ac:dyDescent="0.3">
      <c r="A38" s="44" t="s">
        <v>28</v>
      </c>
      <c r="B38" s="63" t="s">
        <v>29</v>
      </c>
      <c r="C38" s="62"/>
      <c r="D38" s="62"/>
      <c r="E38" s="62"/>
      <c r="F38" s="62"/>
      <c r="G38" s="62"/>
      <c r="H38" s="62"/>
      <c r="I38" s="62"/>
      <c r="J38" s="62"/>
      <c r="K38" s="17"/>
      <c r="L38" s="17"/>
      <c r="M38" s="2"/>
      <c r="N38" s="2"/>
      <c r="O38" s="2"/>
      <c r="P38" s="2"/>
      <c r="Q38" s="2"/>
    </row>
    <row r="39" spans="1:17" x14ac:dyDescent="0.25">
      <c r="A39" s="17"/>
      <c r="B39" s="17"/>
      <c r="C39" s="17"/>
      <c r="D39" s="17"/>
      <c r="E39" s="17"/>
      <c r="F39" s="17"/>
      <c r="G39" s="17"/>
      <c r="H39" s="17"/>
      <c r="I39" s="17"/>
      <c r="J39" s="17"/>
      <c r="K39" s="17"/>
      <c r="L39" s="17"/>
      <c r="M39" s="2"/>
      <c r="N39" s="2"/>
      <c r="O39" s="2"/>
      <c r="P39" s="2"/>
      <c r="Q39" s="2"/>
    </row>
  </sheetData>
  <mergeCells count="31">
    <mergeCell ref="AI9:AL9"/>
    <mergeCell ref="AI10:AK10"/>
    <mergeCell ref="A2:D2"/>
    <mergeCell ref="E9:H9"/>
    <mergeCell ref="E10:H10"/>
    <mergeCell ref="T9:W9"/>
    <mergeCell ref="T10:V10"/>
    <mergeCell ref="Y9:AB9"/>
    <mergeCell ref="Y10:AA10"/>
    <mergeCell ref="AD9:AG9"/>
    <mergeCell ref="AD10:AF10"/>
    <mergeCell ref="A9:B9"/>
    <mergeCell ref="J9:M9"/>
    <mergeCell ref="O9:R9"/>
    <mergeCell ref="O10:Q10"/>
    <mergeCell ref="B6:D6"/>
    <mergeCell ref="P34:Q34"/>
    <mergeCell ref="B35:J35"/>
    <mergeCell ref="B36:J36"/>
    <mergeCell ref="B37:J37"/>
    <mergeCell ref="B38:J38"/>
    <mergeCell ref="A28:B28"/>
    <mergeCell ref="F3:H3"/>
    <mergeCell ref="B4:D4"/>
    <mergeCell ref="F4:G5"/>
    <mergeCell ref="H4:H5"/>
    <mergeCell ref="I4:I5"/>
    <mergeCell ref="B5:D5"/>
    <mergeCell ref="C10:C17"/>
    <mergeCell ref="J10:L10"/>
    <mergeCell ref="A25:J25"/>
  </mergeCells>
  <dataValidations count="1">
    <dataValidation type="decimal" operator="greaterThanOrEqual" allowBlank="1" showErrorMessage="1" sqref="B5 L6:L8 B10 M10 K12:M23 C28 B12:B23 R10 P12:R23 W10 U12:W23 AB10 Z12:AB23 AG10 AE12:AG23 AL10 AJ12:AL23 Q8:R8 V8:W8 AA8:AB8 AF8:AG8 AK8:AL8 M8" xr:uid="{C0434BDC-20E6-44EA-AD4B-D07A06CCFC18}">
      <formula1>0</formula1>
    </dataValidation>
  </dataValidation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PUNTO DE EQUILIBRIO UN ITEM</vt:lpstr>
      <vt:lpstr>PUNTO DE EQUILIBRO MULTI ITEMS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Pedro Pablo Moreno</dc:creator>
  <cp:lastModifiedBy>Pedro Pablo Moreno</cp:lastModifiedBy>
  <dcterms:created xsi:type="dcterms:W3CDTF">2022-07-18T01:48:55Z</dcterms:created>
  <dcterms:modified xsi:type="dcterms:W3CDTF">2022-07-20T02:23:04Z</dcterms:modified>
</cp:coreProperties>
</file>